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7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8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9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10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11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1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13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14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15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16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17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18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19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20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21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22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23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drawings/drawing24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25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drawings/drawing26.xml" ContentType="application/vnd.openxmlformats-officedocument.drawing+xml"/>
  <Override PartName="/xl/ctrlProps/ctrlProp57.xml" ContentType="application/vnd.ms-excel.controlproperties+xml"/>
  <Override PartName="/xl/ctrlProps/ctrlProp58.xml" ContentType="application/vnd.ms-excel.controlproperties+xml"/>
  <Override PartName="/xl/drawings/drawing27.xml" ContentType="application/vnd.openxmlformats-officedocument.drawing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28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29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30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drawings/drawing31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drawings/drawing32.xml" ContentType="application/vnd.openxmlformats-officedocument.drawing+xml"/>
  <Override PartName="/xl/ctrlProps/ctrlProp69.xml" ContentType="application/vnd.ms-excel.controlproperties+xml"/>
  <Override PartName="/xl/ctrlProps/ctrlProp70.xml" ContentType="application/vnd.ms-excel.controlproperties+xml"/>
  <Override PartName="/xl/drawings/drawing33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34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drawings/drawing35.xml" ContentType="application/vnd.openxmlformats-officedocument.drawing+xml"/>
  <Override PartName="/xl/ctrlProps/ctrlProp75.xml" ContentType="application/vnd.ms-excel.controlproperties+xml"/>
  <Override PartName="/xl/ctrlProps/ctrlProp76.xml" ContentType="application/vnd.ms-excel.controlproperties+xml"/>
  <Override PartName="/xl/drawings/drawing36.xml" ContentType="application/vnd.openxmlformats-officedocument.drawing+xml"/>
  <Override PartName="/xl/ctrlProps/ctrlProp77.xml" ContentType="application/vnd.ms-excel.controlproperties+xml"/>
  <Override PartName="/xl/ctrlProps/ctrlProp78.xml" ContentType="application/vnd.ms-excel.controlproperties+xml"/>
  <Override PartName="/xl/drawings/drawing37.xml" ContentType="application/vnd.openxmlformats-officedocument.drawing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38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drawings/drawing39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drawings/drawing40.xml" ContentType="application/vnd.openxmlformats-officedocument.drawing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41.xml" ContentType="application/vnd.openxmlformats-officedocument.drawing+xml"/>
  <Override PartName="/xl/ctrlProps/ctrlProp87.xml" ContentType="application/vnd.ms-excel.controlproperties+xml"/>
  <Override PartName="/xl/ctrlProps/ctrlProp88.xml" ContentType="application/vnd.ms-excel.controlproperties+xml"/>
  <Override PartName="/xl/drawings/drawing42.xml" ContentType="application/vnd.openxmlformats-officedocument.drawing+xml"/>
  <Override PartName="/xl/ctrlProps/ctrlProp89.xml" ContentType="application/vnd.ms-excel.controlproperties+xml"/>
  <Override PartName="/xl/ctrlProps/ctrlProp9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玉置作業\f.二日市病院\部門紹介\薬剤部\保健調剤薬局\"/>
    </mc:Choice>
  </mc:AlternateContent>
  <xr:revisionPtr revIDLastSave="0" documentId="13_ncr:1_{CE0A555F-3274-4F0A-81FA-6CD1DB72BA6E}" xr6:coauthVersionLast="47" xr6:coauthVersionMax="47" xr10:uidLastSave="{00000000-0000-0000-0000-000000000000}"/>
  <bookViews>
    <workbookView xWindow="-120" yWindow="-120" windowWidth="29040" windowHeight="15720" tabRatio="850" xr2:uid="{00000000-000D-0000-FFFF-FFFF00000000}"/>
  </bookViews>
  <sheets>
    <sheet name="目次" sheetId="2" r:id="rId1"/>
    <sheet name="雛形" sheetId="1" state="hidden" r:id="rId2"/>
    <sheet name="MST" sheetId="3" state="hidden" r:id="rId3"/>
    <sheet name="CDDP+GEM+BEV SH " sheetId="33" r:id="rId4"/>
    <sheet name="CDDP+PEM SH" sheetId="7" r:id="rId5"/>
    <sheet name="CDDP+PEM+BEV SH" sheetId="34" r:id="rId6"/>
    <sheet name="CDDP+VNR SH" sheetId="4" r:id="rId7"/>
    <sheet name="CDDP+S-1 SH" sheetId="35" r:id="rId8"/>
    <sheet name="CBDCA+PEM" sheetId="16" r:id="rId9"/>
    <sheet name="CBDCA+PEM+BEV" sheetId="15" r:id="rId10"/>
    <sheet name="CBDCA+PTX" sheetId="28" r:id="rId11"/>
    <sheet name="CBDCA+PTX+BEV" sheetId="29" r:id="rId12"/>
    <sheet name="CBDCA+GEM" sheetId="11" r:id="rId13"/>
    <sheet name="CBDCA+S-1" sheetId="17" r:id="rId14"/>
    <sheet name="BEV maintenance" sheetId="14" r:id="rId15"/>
    <sheet name="PEM+BEV maintenance" sheetId="13" r:id="rId16"/>
    <sheet name="DTX単剤療法" sheetId="20" r:id="rId17"/>
    <sheet name="GEM単剤療法" sheetId="18" r:id="rId18"/>
    <sheet name="PEM単剤療法" sheetId="12" r:id="rId19"/>
    <sheet name="VNR単剤療法" sheetId="19" r:id="rId20"/>
    <sheet name="WEEKLY CBDCA+PTX" sheetId="31" r:id="rId21"/>
    <sheet name="CBDCA+nab-PTX" sheetId="47" r:id="rId22"/>
    <sheet name="RAM+DTX" sheetId="48" r:id="rId23"/>
    <sheet name="キイトルーダ" sheetId="49" r:id="rId24"/>
    <sheet name="オプジーボ" sheetId="50" r:id="rId25"/>
    <sheet name="CDDP+DTX SH" sheetId="6" r:id="rId26"/>
    <sheet name="CDDP+GEM SH" sheetId="9" r:id="rId27"/>
    <sheet name="CDDP+CPT-11 SH(NSCLC)" sheetId="10" r:id="rId28"/>
    <sheet name="ERL+BEV" sheetId="51" r:id="rId29"/>
    <sheet name="アテゾリズマブ" sheetId="54" r:id="rId30"/>
    <sheet name="CBDCA+PEM+Pembro" sheetId="55" r:id="rId31"/>
    <sheet name="PEM+Pembro maintenance" sheetId="56" r:id="rId32"/>
    <sheet name="CDDP+PEM+Pembro" sheetId="57" r:id="rId33"/>
    <sheet name="CBDCA+PTX+BEV+Atezo" sheetId="58" r:id="rId34"/>
    <sheet name="BEV+Atezo maintenance" sheetId="59" r:id="rId35"/>
    <sheet name="CBDCA+nab-PTX+Pembro" sheetId="60" r:id="rId36"/>
    <sheet name="CBDCA+ETP" sheetId="24" r:id="rId37"/>
    <sheet name="CPT-11単剤療法" sheetId="21" r:id="rId38"/>
    <sheet name="AMR単剤療法" sheetId="22" r:id="rId39"/>
    <sheet name="CBDCA+CPT-11" sheetId="23" r:id="rId40"/>
    <sheet name="CDDP+ETP  SH" sheetId="26" r:id="rId41"/>
    <sheet name="CDDP+CPT-11 SH(SCLC) " sheetId="32" r:id="rId42"/>
    <sheet name="エンドキサンパルス" sheetId="53" r:id="rId43"/>
    <sheet name="オプジーボ (悪性胸膜中皮腫)" sheetId="52" r:id="rId44"/>
  </sheets>
  <definedNames>
    <definedName name="_xlnm.Print_Area" localSheetId="38">AMR単剤療法!$A$1:$AA$35</definedName>
    <definedName name="_xlnm.Print_Area" localSheetId="14">'BEV maintenance'!$A$1:$Z$27</definedName>
    <definedName name="_xlnm.Print_Area" localSheetId="34">'BEV+Atezo maintenance'!$A$1:$Z$36</definedName>
    <definedName name="_xlnm.Print_Area" localSheetId="39">'CBDCA+CPT-11'!$A$1:$AB$41</definedName>
    <definedName name="_xlnm.Print_Area" localSheetId="36">'CBDCA+ETP'!$A$1:$AB$39</definedName>
    <definedName name="_xlnm.Print_Area" localSheetId="12">'CBDCA+GEM'!$A$1:$AA$39</definedName>
    <definedName name="_xlnm.Print_Area" localSheetId="21">'CBDCA+nab-PTX'!$A$1:$AA$39</definedName>
    <definedName name="_xlnm.Print_Area" localSheetId="35">'CBDCA+nab-PTX+Pembro'!$A$1:$AA$50</definedName>
    <definedName name="_xlnm.Print_Area" localSheetId="8">'CBDCA+PEM'!$A$1:$AA$40</definedName>
    <definedName name="_xlnm.Print_Area" localSheetId="9">'CBDCA+PEM+BEV'!$A$1:$AA$46</definedName>
    <definedName name="_xlnm.Print_Area" localSheetId="30">'CBDCA+PEM+Pembro'!$A$1:$AA$49</definedName>
    <definedName name="_xlnm.Print_Area" localSheetId="10">'CBDCA+PTX'!$A$1:$Z$41</definedName>
    <definedName name="_xlnm.Print_Area" localSheetId="11">'CBDCA+PTX+BEV'!$A$1:$Z$46</definedName>
    <definedName name="_xlnm.Print_Area" localSheetId="33">'CBDCA+PTX+BEV+Atezo'!$A$1:$Z$51</definedName>
    <definedName name="_xlnm.Print_Area" localSheetId="13">'CBDCA+S-1'!$A$1:$AC$42</definedName>
    <definedName name="_xlnm.Print_Area" localSheetId="27">'CDDP+CPT-11 SH(NSCLC)'!$A$1:$Z$50</definedName>
    <definedName name="_xlnm.Print_Area" localSheetId="41">'CDDP+CPT-11 SH(SCLC) '!$A$1:$Z$50</definedName>
    <definedName name="_xlnm.Print_Area" localSheetId="25">'CDDP+DTX SH'!$A$1:$Z$45</definedName>
    <definedName name="_xlnm.Print_Area" localSheetId="40">'CDDP+ETP  SH'!$A$1:$Z$48</definedName>
    <definedName name="_xlnm.Print_Area" localSheetId="26">'CDDP+GEM SH'!$A$1:$Z$52</definedName>
    <definedName name="_xlnm.Print_Area" localSheetId="3">'CDDP+GEM+BEV SH '!$A$1:$Z$56</definedName>
    <definedName name="_xlnm.Print_Area" localSheetId="4">'CDDP+PEM SH'!$A$1:$Z$50</definedName>
    <definedName name="_xlnm.Print_Area" localSheetId="5">'CDDP+PEM+BEV SH'!$A$1:$Z$55</definedName>
    <definedName name="_xlnm.Print_Area" localSheetId="32">'CDDP+PEM+Pembro'!$A$1:$Z$57</definedName>
    <definedName name="_xlnm.Print_Area" localSheetId="7">'CDDP+S-1 SH'!$A$1:$AA$52</definedName>
    <definedName name="_xlnm.Print_Area" localSheetId="6">'CDDP+VNR SH'!$A$1:$Z$50</definedName>
    <definedName name="_xlnm.Print_Area" localSheetId="37">'CPT-11単剤療法'!$A$1:$Z$29</definedName>
    <definedName name="_xlnm.Print_Area" localSheetId="16">DTX単剤療法!$A$1:$Z$26</definedName>
    <definedName name="_xlnm.Print_Area" localSheetId="28">'ERL+BEV'!$A$1:$Z$38</definedName>
    <definedName name="_xlnm.Print_Area" localSheetId="17">GEM単剤療法!$A$1:$Z$27</definedName>
    <definedName name="_xlnm.Print_Area" localSheetId="15">'PEM+BEV maintenance'!$A$1:$Z$38</definedName>
    <definedName name="_xlnm.Print_Area" localSheetId="31">'PEM+Pembro maintenance'!$A$1:$AA$38</definedName>
    <definedName name="_xlnm.Print_Area" localSheetId="18">PEM単剤療法!$A$1:$Z$39</definedName>
    <definedName name="_xlnm.Print_Area" localSheetId="22">'RAM+DTX'!$A$1:$Y$33</definedName>
    <definedName name="_xlnm.Print_Area" localSheetId="19">VNR単剤療法!$A$1:$AB$29</definedName>
    <definedName name="_xlnm.Print_Area" localSheetId="20">'WEEKLY CBDCA+PTX'!$A$1:$Z$41</definedName>
    <definedName name="_xlnm.Print_Area" localSheetId="29">アテゾリズマブ!$A$1:$Y$30</definedName>
    <definedName name="_xlnm.Print_Area" localSheetId="42">エンドキサンパルス!$A$1:$Y$30</definedName>
    <definedName name="_xlnm.Print_Area" localSheetId="24">オプジーボ!$A$1:$Y$30</definedName>
    <definedName name="_xlnm.Print_Area" localSheetId="43">'オプジーボ (悪性胸膜中皮腫)'!$A$1:$Y$30</definedName>
    <definedName name="_xlnm.Print_Area" localSheetId="23">キイトルーダ!$A$1:$Y$30</definedName>
  </definedNames>
  <calcPr calcId="191029"/>
</workbook>
</file>

<file path=xl/calcChain.xml><?xml version="1.0" encoding="utf-8"?>
<calcChain xmlns="http://schemas.openxmlformats.org/spreadsheetml/2006/main">
  <c r="N32" i="60" l="1"/>
  <c r="O12" i="60" l="1"/>
  <c r="N42" i="60" s="1"/>
  <c r="M27" i="59"/>
  <c r="N14" i="59"/>
  <c r="M35" i="58"/>
  <c r="M31" i="58"/>
  <c r="N12" i="58"/>
  <c r="M29" i="58" s="1"/>
  <c r="N12" i="57"/>
  <c r="M35" i="57" s="1"/>
  <c r="O11" i="56"/>
  <c r="N24" i="56" s="1"/>
  <c r="N29" i="55"/>
  <c r="O12" i="55"/>
  <c r="N27" i="55" s="1"/>
  <c r="C42" i="60" l="1"/>
  <c r="N28" i="60"/>
  <c r="C28" i="60"/>
  <c r="M27" i="57"/>
  <c r="N14" i="54" l="1"/>
  <c r="N12" i="34" l="1"/>
  <c r="M26" i="34" s="1"/>
  <c r="N12" i="7"/>
  <c r="M18" i="34" l="1"/>
  <c r="N14" i="53"/>
  <c r="N14" i="52" l="1"/>
  <c r="M22" i="51" l="1"/>
  <c r="N14" i="51"/>
  <c r="N14" i="50" l="1"/>
  <c r="N14" i="49"/>
  <c r="M23" i="48" l="1"/>
  <c r="N14" i="48" l="1"/>
  <c r="M27" i="48" s="1"/>
  <c r="N14" i="20" l="1"/>
  <c r="N22" i="47" l="1"/>
  <c r="O12" i="47"/>
  <c r="N31" i="47" l="1"/>
  <c r="N18" i="47"/>
  <c r="C31" i="47"/>
  <c r="C18" i="47"/>
  <c r="O12" i="35" l="1"/>
  <c r="N24" i="35" s="1"/>
  <c r="M32" i="34"/>
  <c r="M32" i="33"/>
  <c r="N12" i="33"/>
  <c r="M26" i="33" s="1"/>
  <c r="M18" i="33" l="1"/>
  <c r="M40" i="33"/>
  <c r="N12" i="32"/>
  <c r="M38" i="32" s="1"/>
  <c r="M26" i="32" l="1"/>
  <c r="M18" i="32"/>
  <c r="N12" i="13"/>
  <c r="N14" i="14"/>
  <c r="N14" i="18"/>
  <c r="N14" i="19"/>
  <c r="N14" i="31"/>
  <c r="N14" i="23"/>
  <c r="N14" i="24"/>
  <c r="N14" i="21"/>
  <c r="M30" i="31" l="1"/>
  <c r="M28" i="31"/>
  <c r="M30" i="29"/>
  <c r="M26" i="29"/>
  <c r="N12" i="29"/>
  <c r="M24" i="29" s="1"/>
  <c r="M26" i="28"/>
  <c r="N12" i="28"/>
  <c r="M24" i="28" s="1"/>
  <c r="M28" i="26" l="1"/>
  <c r="N12" i="26"/>
  <c r="M24" i="26" s="1"/>
  <c r="M38" i="26" l="1"/>
  <c r="O20" i="24"/>
  <c r="P12" i="24"/>
  <c r="O29" i="24" s="1"/>
  <c r="O22" i="23"/>
  <c r="P12" i="23"/>
  <c r="O31" i="23" s="1"/>
  <c r="N15" i="22"/>
  <c r="M26" i="22" s="1"/>
  <c r="M23" i="21"/>
  <c r="M20" i="20"/>
  <c r="N15" i="19"/>
  <c r="M23" i="19" s="1"/>
  <c r="M21" i="18"/>
  <c r="Q12" i="17"/>
  <c r="O18" i="17"/>
  <c r="N20" i="16"/>
  <c r="O12" i="16"/>
  <c r="N18" i="16" s="1"/>
  <c r="O18" i="23" l="1"/>
  <c r="O18" i="24"/>
  <c r="N24" i="15"/>
  <c r="N20" i="15"/>
  <c r="O12" i="15"/>
  <c r="M20" i="14"/>
  <c r="M23" i="13"/>
  <c r="N13" i="13"/>
  <c r="M21" i="13" s="1"/>
  <c r="N14" i="12"/>
  <c r="N18" i="15" l="1"/>
  <c r="M22" i="12"/>
  <c r="N20" i="11"/>
  <c r="O12" i="11" l="1"/>
  <c r="N12" i="10"/>
  <c r="M38" i="10" s="1"/>
  <c r="N12" i="9"/>
  <c r="M26" i="9" s="1"/>
  <c r="N29" i="11" l="1"/>
  <c r="N18" i="11"/>
  <c r="M18" i="10"/>
  <c r="M26" i="10"/>
  <c r="M18" i="9"/>
  <c r="M38" i="9"/>
  <c r="M26" i="7"/>
  <c r="N12" i="6"/>
  <c r="M18" i="6" s="1"/>
  <c r="N12" i="4"/>
  <c r="M39" i="4" s="1"/>
  <c r="K12" i="1"/>
  <c r="M26" i="4" l="1"/>
  <c r="M18" i="4"/>
  <c r="M18" i="7"/>
  <c r="M26" i="6"/>
</calcChain>
</file>

<file path=xl/sharedStrings.xml><?xml version="1.0" encoding="utf-8"?>
<sst xmlns="http://schemas.openxmlformats.org/spreadsheetml/2006/main" count="3653" uniqueCount="365">
  <si>
    <t>BEV maintenance</t>
  </si>
  <si>
    <t>CBDCA＋GEM</t>
  </si>
  <si>
    <t>CBDCA+PEM</t>
  </si>
  <si>
    <t>CBDCA+PEM+BEV</t>
  </si>
  <si>
    <t>CBDCA+PTX</t>
  </si>
  <si>
    <t>CBDCA+PTX+BEV</t>
  </si>
  <si>
    <t>CBDCA+S-1</t>
  </si>
  <si>
    <t>DTX単剤</t>
  </si>
  <si>
    <t>GEM単剤</t>
  </si>
  <si>
    <t>PEM+BEV maintenance</t>
  </si>
  <si>
    <t>VNR単剤</t>
  </si>
  <si>
    <t>WEEKLY CBDCA+PTX</t>
  </si>
  <si>
    <t>AMR単剤</t>
  </si>
  <si>
    <t>CBDCA+CPT11</t>
  </si>
  <si>
    <t>CPT-11単剤</t>
  </si>
  <si>
    <t>患者名</t>
    <rPh sb="0" eb="2">
      <t>カンジャ</t>
    </rPh>
    <rPh sb="2" eb="3">
      <t>メイ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</si>
  <si>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</si>
  <si>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</si>
  <si>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才</t>
    <rPh sb="0" eb="1">
      <t>サイ</t>
    </rPh>
    <phoneticPr fontId="1"/>
  </si>
  <si>
    <t>cm</t>
    <phoneticPr fontId="1"/>
  </si>
  <si>
    <t>体重</t>
    <rPh sb="0" eb="2">
      <t>タイジュウ</t>
    </rPh>
    <phoneticPr fontId="1"/>
  </si>
  <si>
    <t>weeks interval</t>
    <phoneticPr fontId="1"/>
  </si>
  <si>
    <t>Day1</t>
    <phoneticPr fontId="1"/>
  </si>
  <si>
    <t>(</t>
    <phoneticPr fontId="1"/>
  </si>
  <si>
    <t>/</t>
    <phoneticPr fontId="1"/>
  </si>
  <si>
    <t>)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</si>
  <si>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</si>
  <si>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</si>
  <si>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</si>
  <si>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</si>
  <si>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</si>
  <si>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</si>
  <si>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</si>
  <si>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</si>
  <si>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</si>
  <si>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Day2</t>
    <phoneticPr fontId="1"/>
  </si>
  <si>
    <t>Day2</t>
    <phoneticPr fontId="1"/>
  </si>
  <si>
    <t>Day2 以降は、状況に応じて適宜補液を追加して下さい。</t>
    <rPh sb="5" eb="7">
      <t>イコウ</t>
    </rPh>
    <rPh sb="9" eb="11">
      <t>ジョウキョウ</t>
    </rPh>
    <rPh sb="12" eb="13">
      <t>オウ</t>
    </rPh>
    <rPh sb="15" eb="17">
      <t>テキギ</t>
    </rPh>
    <rPh sb="17" eb="19">
      <t>ホエキ</t>
    </rPh>
    <rPh sb="20" eb="22">
      <t>ツイカ</t>
    </rPh>
    <rPh sb="24" eb="25">
      <t>クダ</t>
    </rPh>
    <phoneticPr fontId="1"/>
  </si>
  <si>
    <t>Day3</t>
    <phoneticPr fontId="1"/>
  </si>
  <si>
    <t>+</t>
    <phoneticPr fontId="1"/>
  </si>
  <si>
    <t>(</t>
    <phoneticPr fontId="1"/>
  </si>
  <si>
    <t>)</t>
    <phoneticPr fontId="1"/>
  </si>
  <si>
    <t>分</t>
    <rPh sb="0" eb="1">
      <t>フン</t>
    </rPh>
    <phoneticPr fontId="1"/>
  </si>
  <si>
    <t>補液</t>
    <rPh sb="0" eb="2">
      <t>ホエキ</t>
    </rPh>
    <phoneticPr fontId="1"/>
  </si>
  <si>
    <t>生食　500mL</t>
    <rPh sb="0" eb="2">
      <t>セイショク</t>
    </rPh>
    <phoneticPr fontId="1"/>
  </si>
  <si>
    <t>生食　250mL</t>
    <rPh sb="0" eb="2">
      <t>セイショク</t>
    </rPh>
    <phoneticPr fontId="1"/>
  </si>
  <si>
    <t>生食　100mL</t>
    <rPh sb="0" eb="2">
      <t>セイショク</t>
    </rPh>
    <phoneticPr fontId="1"/>
  </si>
  <si>
    <t>生食　50mL</t>
    <rPh sb="0" eb="2">
      <t>セイショク</t>
    </rPh>
    <phoneticPr fontId="1"/>
  </si>
  <si>
    <t>生食　20mL</t>
    <rPh sb="0" eb="2">
      <t>セイショク</t>
    </rPh>
    <phoneticPr fontId="1"/>
  </si>
  <si>
    <t>5%ブドウ糖液　500mL</t>
    <rPh sb="5" eb="6">
      <t>トウ</t>
    </rPh>
    <rPh sb="6" eb="7">
      <t>エキ</t>
    </rPh>
    <phoneticPr fontId="1"/>
  </si>
  <si>
    <t>5%ブドウ糖液　250mL</t>
    <rPh sb="5" eb="6">
      <t>トウ</t>
    </rPh>
    <rPh sb="6" eb="7">
      <t>エキ</t>
    </rPh>
    <phoneticPr fontId="1"/>
  </si>
  <si>
    <t>リプラス3号液　500mL</t>
    <rPh sb="5" eb="6">
      <t>ゴウ</t>
    </rPh>
    <rPh sb="6" eb="7">
      <t>エキ</t>
    </rPh>
    <phoneticPr fontId="1"/>
  </si>
  <si>
    <t>リプラス3号液　200mL</t>
    <rPh sb="5" eb="6">
      <t>ゴウ</t>
    </rPh>
    <rPh sb="6" eb="7">
      <t>エキ</t>
    </rPh>
    <phoneticPr fontId="1"/>
  </si>
  <si>
    <t>マンニトール液　300ｍL</t>
    <rPh sb="6" eb="7">
      <t>エキ</t>
    </rPh>
    <phoneticPr fontId="1"/>
  </si>
  <si>
    <t>option</t>
    <phoneticPr fontId="1"/>
  </si>
  <si>
    <t>硫酸Mg 補正液 20mL</t>
    <rPh sb="0" eb="2">
      <t>リュウサン</t>
    </rPh>
    <rPh sb="5" eb="7">
      <t>ホセイ</t>
    </rPh>
    <rPh sb="7" eb="8">
      <t>エキ</t>
    </rPh>
    <phoneticPr fontId="1"/>
  </si>
  <si>
    <t>ステロイド・制吐剤</t>
    <rPh sb="6" eb="9">
      <t>セイトザイ</t>
    </rPh>
    <phoneticPr fontId="1"/>
  </si>
  <si>
    <t>グラニセトロン3mg/100mL</t>
    <phoneticPr fontId="1"/>
  </si>
  <si>
    <t>デカドロン6.6mg/2mL</t>
    <phoneticPr fontId="1"/>
  </si>
  <si>
    <t>デカドロン1.65mg/0.5mL</t>
    <phoneticPr fontId="1"/>
  </si>
  <si>
    <t>デカドロン錠0.5mg 8T1X朝食後</t>
    <rPh sb="5" eb="6">
      <t>ジョウ</t>
    </rPh>
    <rPh sb="16" eb="19">
      <t>チョウショクゴ</t>
    </rPh>
    <phoneticPr fontId="1"/>
  </si>
  <si>
    <t>イメンド125mg 1X朝食後</t>
    <rPh sb="12" eb="14">
      <t>チョウショク</t>
    </rPh>
    <rPh sb="14" eb="15">
      <t>アト</t>
    </rPh>
    <phoneticPr fontId="1"/>
  </si>
  <si>
    <t>イメンド80mg 1X朝食後</t>
    <rPh sb="11" eb="13">
      <t>チョウショク</t>
    </rPh>
    <rPh sb="13" eb="14">
      <t>アト</t>
    </rPh>
    <phoneticPr fontId="1"/>
  </si>
  <si>
    <t>その他</t>
    <rPh sb="2" eb="3">
      <t>タ</t>
    </rPh>
    <phoneticPr fontId="1"/>
  </si>
  <si>
    <t>メチコバール 筋注</t>
    <rPh sb="7" eb="8">
      <t>キン</t>
    </rPh>
    <rPh sb="8" eb="9">
      <t>チュウ</t>
    </rPh>
    <phoneticPr fontId="1"/>
  </si>
  <si>
    <t>フォリアミン5mg 0.1T1X朝食後</t>
    <rPh sb="16" eb="18">
      <t>チョウショク</t>
    </rPh>
    <rPh sb="18" eb="19">
      <t>アト</t>
    </rPh>
    <phoneticPr fontId="1"/>
  </si>
  <si>
    <t>(</t>
    <phoneticPr fontId="1"/>
  </si>
  <si>
    <t>)</t>
    <phoneticPr fontId="1"/>
  </si>
  <si>
    <t>減量</t>
    <rPh sb="0" eb="2">
      <t>ゲンリョウ</t>
    </rPh>
    <phoneticPr fontId="1"/>
  </si>
  <si>
    <t>kg</t>
    <phoneticPr fontId="1"/>
  </si>
  <si>
    <r>
      <t>m</t>
    </r>
    <r>
      <rPr>
        <vertAlign val="superscript"/>
        <sz val="12"/>
        <rFont val="ＭＳ Ｐゴシック"/>
        <family val="3"/>
        <charset val="128"/>
        <scheme val="minor"/>
      </rPr>
      <t>2</t>
    </r>
    <phoneticPr fontId="1"/>
  </si>
  <si>
    <t>CDDP＋DTX  SH</t>
    <phoneticPr fontId="1"/>
  </si>
  <si>
    <t>CDDP+GEM  SH</t>
    <phoneticPr fontId="1"/>
  </si>
  <si>
    <t>CDDP+VNR  SH</t>
  </si>
  <si>
    <t>CDDP+VNR  SH</t>
    <phoneticPr fontId="1"/>
  </si>
  <si>
    <t>グラニセトロン3mg/100mL</t>
  </si>
  <si>
    <t>デカドロン6.6mg/2mL</t>
  </si>
  <si>
    <r>
      <t>m</t>
    </r>
    <r>
      <rPr>
        <vertAlign val="superscript"/>
        <sz val="11"/>
        <rFont val="ＭＳ Ｐゴシック"/>
        <family val="3"/>
        <charset val="128"/>
        <scheme val="minor"/>
      </rPr>
      <t>2</t>
    </r>
    <phoneticPr fontId="1"/>
  </si>
  <si>
    <t>ラシックス20mg 1A</t>
  </si>
  <si>
    <t>ラシックス20mg 1A</t>
    <phoneticPr fontId="1"/>
  </si>
  <si>
    <t>KCL 10mL</t>
  </si>
  <si>
    <t>プロイメンド150mg 1A（⑤の側管から）</t>
    <rPh sb="17" eb="19">
      <t>ソッカン</t>
    </rPh>
    <phoneticPr fontId="1"/>
  </si>
  <si>
    <t>デカドロン錠0.5mg 16T1X朝食後</t>
    <rPh sb="5" eb="6">
      <t>ジョウ</t>
    </rPh>
    <rPh sb="17" eb="20">
      <t>チョウショクゴ</t>
    </rPh>
    <phoneticPr fontId="1"/>
  </si>
  <si>
    <t>ナベルビン</t>
    <phoneticPr fontId="1"/>
  </si>
  <si>
    <t>mg</t>
    <phoneticPr fontId="1"/>
  </si>
  <si>
    <t>シスプラチン</t>
    <phoneticPr fontId="1"/>
  </si>
  <si>
    <r>
      <t>(80mg/m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</si>
  <si>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t>戻る</t>
    <rPh sb="0" eb="1">
      <t>モド</t>
    </rPh>
    <phoneticPr fontId="1"/>
  </si>
  <si>
    <t>戻る</t>
    <rPh sb="0" eb="1">
      <t>モド</t>
    </rPh>
    <phoneticPr fontId="1"/>
  </si>
  <si>
    <t>BSA　　　　　　　　　　　　(体表面積：藤本)</t>
    <rPh sb="16" eb="18">
      <t>タイヒョウ</t>
    </rPh>
    <rPh sb="18" eb="20">
      <t>メンセキ</t>
    </rPh>
    <rPh sb="21" eb="23">
      <t>フジモト</t>
    </rPh>
    <phoneticPr fontId="1"/>
  </si>
  <si>
    <t>※抗がん剤の量はこれを元に、決定して下さい</t>
    <rPh sb="1" eb="2">
      <t>コウ</t>
    </rPh>
    <rPh sb="4" eb="5">
      <t>ザイ</t>
    </rPh>
    <rPh sb="6" eb="7">
      <t>リョウ</t>
    </rPh>
    <rPh sb="11" eb="12">
      <t>モト</t>
    </rPh>
    <rPh sb="14" eb="16">
      <t>ケッテイ</t>
    </rPh>
    <rPh sb="18" eb="19">
      <t>クダ</t>
    </rPh>
    <phoneticPr fontId="1"/>
  </si>
  <si>
    <t>※抗がん剤の量は、これをもとに決定して下さい</t>
    <rPh sb="1" eb="2">
      <t>コウ</t>
    </rPh>
    <rPh sb="4" eb="5">
      <t>ザイ</t>
    </rPh>
    <rPh sb="6" eb="7">
      <t>リョウ</t>
    </rPh>
    <rPh sb="15" eb="17">
      <t>ケッテイ</t>
    </rPh>
    <rPh sb="19" eb="20">
      <t>クダ</t>
    </rPh>
    <phoneticPr fontId="1"/>
  </si>
  <si>
    <t>CDDP＋DTX  SH</t>
  </si>
  <si>
    <t>ドセタキセル</t>
    <phoneticPr fontId="1"/>
  </si>
  <si>
    <r>
      <t>(60mg/m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</si>
  <si>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t>CDDP+PEM  SH</t>
  </si>
  <si>
    <t>アリムタ</t>
    <phoneticPr fontId="1"/>
  </si>
  <si>
    <r>
      <t>(500mg/m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</si>
  <si>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r>
      <t>(75mg/m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</si>
  <si>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t>投与開始7日前に初回筋注　以降9週間毎に筋注</t>
    <rPh sb="0" eb="2">
      <t>トウヨ</t>
    </rPh>
    <rPh sb="2" eb="4">
      <t>カイシ</t>
    </rPh>
    <rPh sb="5" eb="6">
      <t>ニチ</t>
    </rPh>
    <rPh sb="6" eb="7">
      <t>マエ</t>
    </rPh>
    <rPh sb="8" eb="10">
      <t>ショカイ</t>
    </rPh>
    <rPh sb="10" eb="11">
      <t>キン</t>
    </rPh>
    <rPh sb="11" eb="12">
      <t>チュウ</t>
    </rPh>
    <rPh sb="13" eb="15">
      <t>イコウ</t>
    </rPh>
    <rPh sb="16" eb="18">
      <t>シュウカン</t>
    </rPh>
    <rPh sb="18" eb="19">
      <t>ゴト</t>
    </rPh>
    <rPh sb="20" eb="21">
      <t>キン</t>
    </rPh>
    <rPh sb="21" eb="22">
      <t>チュウ</t>
    </rPh>
    <phoneticPr fontId="1"/>
  </si>
  <si>
    <t>メチコバール500µg</t>
    <phoneticPr fontId="1"/>
  </si>
  <si>
    <t>2A</t>
    <phoneticPr fontId="1"/>
  </si>
  <si>
    <t>筋注</t>
    <rPh sb="0" eb="1">
      <t>キン</t>
    </rPh>
    <rPh sb="1" eb="2">
      <t>チュウ</t>
    </rPh>
    <phoneticPr fontId="1"/>
  </si>
  <si>
    <t>投与7日前からアリムタ最終投与22日目まで</t>
    <rPh sb="0" eb="2">
      <t>トウヨ</t>
    </rPh>
    <rPh sb="3" eb="4">
      <t>ニチ</t>
    </rPh>
    <rPh sb="4" eb="5">
      <t>マエ</t>
    </rPh>
    <rPh sb="11" eb="13">
      <t>サイシュウ</t>
    </rPh>
    <rPh sb="13" eb="15">
      <t>トウヨ</t>
    </rPh>
    <rPh sb="17" eb="18">
      <t>ニチ</t>
    </rPh>
    <rPh sb="18" eb="19">
      <t>メ</t>
    </rPh>
    <phoneticPr fontId="1"/>
  </si>
  <si>
    <t>フォリアミン5mg　</t>
    <phoneticPr fontId="1"/>
  </si>
  <si>
    <t>0.1T 1X</t>
    <phoneticPr fontId="1"/>
  </si>
  <si>
    <t>CDDP+GEM  SH</t>
  </si>
  <si>
    <t>ジェムザール</t>
    <phoneticPr fontId="1"/>
  </si>
  <si>
    <r>
      <t>(1000mg/m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</si>
  <si>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t>ジェムザール</t>
    <phoneticPr fontId="1"/>
  </si>
  <si>
    <t>(</t>
    <phoneticPr fontId="1"/>
  </si>
  <si>
    <t>)</t>
    <phoneticPr fontId="1"/>
  </si>
  <si>
    <t>コース目</t>
    <rPh sb="3" eb="4">
      <t>メ</t>
    </rPh>
    <phoneticPr fontId="1"/>
  </si>
  <si>
    <t>イリノテカン</t>
    <phoneticPr fontId="1"/>
  </si>
  <si>
    <r>
      <t>(60mg/m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</si>
  <si>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t>①</t>
    <phoneticPr fontId="1"/>
  </si>
  <si>
    <t>②</t>
    <phoneticPr fontId="1"/>
  </si>
  <si>
    <t>③</t>
    <phoneticPr fontId="1"/>
  </si>
  <si>
    <t>イリノテカン</t>
    <phoneticPr fontId="1"/>
  </si>
  <si>
    <t>カルボプラチン</t>
    <phoneticPr fontId="1"/>
  </si>
  <si>
    <t>(</t>
    <phoneticPr fontId="1"/>
  </si>
  <si>
    <t>Day8</t>
    <phoneticPr fontId="1"/>
  </si>
  <si>
    <t>血清クレアチニン値</t>
    <rPh sb="0" eb="2">
      <t>ケッセイ</t>
    </rPh>
    <rPh sb="8" eb="9">
      <t>アタイ</t>
    </rPh>
    <phoneticPr fontId="1"/>
  </si>
  <si>
    <t>性別</t>
    <rPh sb="0" eb="2">
      <t>セイベツ</t>
    </rPh>
    <phoneticPr fontId="1"/>
  </si>
  <si>
    <t>目標AUC</t>
    <rPh sb="0" eb="2">
      <t>モクヒョウ</t>
    </rPh>
    <phoneticPr fontId="1"/>
  </si>
  <si>
    <t>=</t>
    <phoneticPr fontId="1"/>
  </si>
  <si>
    <t>mg/dL</t>
    <phoneticPr fontId="1"/>
  </si>
  <si>
    <t>※Cockcroft-Gault式からクレアチニンクリアランスを算出し、カルバート式で算出してます</t>
    <rPh sb="16" eb="17">
      <t>シキ</t>
    </rPh>
    <rPh sb="32" eb="34">
      <t>サンシュツ</t>
    </rPh>
    <rPh sb="41" eb="42">
      <t>シキ</t>
    </rPh>
    <rPh sb="43" eb="45">
      <t>サンシュツ</t>
    </rPh>
    <phoneticPr fontId="1"/>
  </si>
  <si>
    <t>デカドロンは、年齢やDM等で調節して下さい</t>
    <rPh sb="7" eb="9">
      <t>ネンレイ</t>
    </rPh>
    <rPh sb="12" eb="13">
      <t>トウ</t>
    </rPh>
    <rPh sb="14" eb="16">
      <t>チョウセツ</t>
    </rPh>
    <rPh sb="18" eb="19">
      <t>クダ</t>
    </rPh>
    <phoneticPr fontId="1"/>
  </si>
  <si>
    <t>④</t>
    <phoneticPr fontId="1"/>
  </si>
  <si>
    <t>アバスチン</t>
    <phoneticPr fontId="1"/>
  </si>
  <si>
    <t>(15mg/kg)</t>
    <phoneticPr fontId="1"/>
  </si>
  <si>
    <t>※前コースでの時間と基本的に同じとする</t>
    <rPh sb="1" eb="2">
      <t>マエ</t>
    </rPh>
    <rPh sb="7" eb="9">
      <t>ジカン</t>
    </rPh>
    <rPh sb="10" eb="13">
      <t>キホンテキ</t>
    </rPh>
    <rPh sb="14" eb="15">
      <t>オナ</t>
    </rPh>
    <phoneticPr fontId="1"/>
  </si>
  <si>
    <t>PEM単剤</t>
  </si>
  <si>
    <t>PEM単剤</t>
    <phoneticPr fontId="1"/>
  </si>
  <si>
    <r>
      <t>30</t>
    </r>
    <r>
      <rPr>
        <vertAlign val="superscript"/>
        <sz val="9"/>
        <color theme="1"/>
        <rFont val="ＭＳ Ｐゴシック"/>
        <family val="3"/>
        <charset val="128"/>
        <scheme val="minor"/>
      </rPr>
      <t>※</t>
    </r>
    <phoneticPr fontId="1"/>
  </si>
  <si>
    <t>①</t>
    <phoneticPr fontId="1"/>
  </si>
  <si>
    <t>②</t>
    <phoneticPr fontId="1"/>
  </si>
  <si>
    <t>アリムタ</t>
    <phoneticPr fontId="1"/>
  </si>
  <si>
    <r>
      <t>(500mg/m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</si>
  <si>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t>⑤</t>
    <phoneticPr fontId="1"/>
  </si>
  <si>
    <t>⑥</t>
    <phoneticPr fontId="1"/>
  </si>
  <si>
    <r>
      <t>90</t>
    </r>
    <r>
      <rPr>
        <vertAlign val="superscript"/>
        <sz val="9"/>
        <color theme="1"/>
        <rFont val="ＭＳ Ｐゴシック"/>
        <family val="3"/>
        <charset val="128"/>
        <scheme val="minor"/>
      </rPr>
      <t>※</t>
    </r>
    <phoneticPr fontId="1"/>
  </si>
  <si>
    <t>※初回は90分で行い、問題なければ2回目60分、3回目以降は30分で可能(アバスチンの投与時間)</t>
    <rPh sb="1" eb="3">
      <t>ショカイ</t>
    </rPh>
    <rPh sb="6" eb="7">
      <t>フン</t>
    </rPh>
    <rPh sb="8" eb="9">
      <t>オコナ</t>
    </rPh>
    <rPh sb="11" eb="13">
      <t>モンダイ</t>
    </rPh>
    <rPh sb="18" eb="20">
      <t>カイメ</t>
    </rPh>
    <rPh sb="22" eb="23">
      <t>フン</t>
    </rPh>
    <rPh sb="25" eb="27">
      <t>カイメ</t>
    </rPh>
    <rPh sb="27" eb="29">
      <t>イコウ</t>
    </rPh>
    <rPh sb="32" eb="33">
      <t>フン</t>
    </rPh>
    <rPh sb="34" eb="36">
      <t>カノウ</t>
    </rPh>
    <rPh sb="43" eb="45">
      <t>トウヨ</t>
    </rPh>
    <rPh sb="45" eb="47">
      <t>ジカン</t>
    </rPh>
    <phoneticPr fontId="1"/>
  </si>
  <si>
    <t>④</t>
    <phoneticPr fontId="1"/>
  </si>
  <si>
    <t>Day1～14</t>
    <phoneticPr fontId="1"/>
  </si>
  <si>
    <t>～</t>
    <phoneticPr fontId="1"/>
  </si>
  <si>
    <t>(</t>
    <phoneticPr fontId="1"/>
  </si>
  <si>
    <t>)</t>
    <phoneticPr fontId="1"/>
  </si>
  <si>
    <t>TS-1</t>
    <phoneticPr fontId="1"/>
  </si>
  <si>
    <r>
      <t>BSA＜1.25m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phoneticPr fontId="1"/>
  </si>
  <si>
    <r>
      <t>1.25m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0"/>
        <color theme="1"/>
        <rFont val="ＭＳ Ｐゴシック"/>
        <family val="2"/>
        <charset val="128"/>
        <scheme val="minor"/>
      </rPr>
      <t>＜BSA＜1.5m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phoneticPr fontId="1"/>
  </si>
  <si>
    <r>
      <t>1.5m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0"/>
        <color theme="1"/>
        <rFont val="ＭＳ Ｐゴシック"/>
        <family val="3"/>
        <charset val="128"/>
        <scheme val="minor"/>
      </rPr>
      <t>＜BSA</t>
    </r>
    <phoneticPr fontId="1"/>
  </si>
  <si>
    <t>80mg 2X朝夕食後</t>
    <rPh sb="7" eb="8">
      <t>アサ</t>
    </rPh>
    <rPh sb="8" eb="9">
      <t>ユウ</t>
    </rPh>
    <rPh sb="9" eb="11">
      <t>ショクゴ</t>
    </rPh>
    <phoneticPr fontId="1"/>
  </si>
  <si>
    <t>100mg 2X朝夕食後</t>
    <rPh sb="8" eb="9">
      <t>アサ</t>
    </rPh>
    <rPh sb="9" eb="10">
      <t>ユウ</t>
    </rPh>
    <rPh sb="10" eb="12">
      <t>ショクゴ</t>
    </rPh>
    <phoneticPr fontId="1"/>
  </si>
  <si>
    <t>120mg 2X朝夕食後</t>
    <rPh sb="8" eb="9">
      <t>アサ</t>
    </rPh>
    <rPh sb="9" eb="10">
      <t>ユウ</t>
    </rPh>
    <rPh sb="10" eb="12">
      <t>ショクゴ</t>
    </rPh>
    <phoneticPr fontId="1"/>
  </si>
  <si>
    <r>
      <t>(1000mg/m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</si>
  <si>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t>③</t>
    <phoneticPr fontId="1"/>
  </si>
  <si>
    <t>ナベルビン</t>
    <phoneticPr fontId="1"/>
  </si>
  <si>
    <t>全開</t>
    <rPh sb="0" eb="2">
      <t>ゼンカイ</t>
    </rPh>
    <phoneticPr fontId="1"/>
  </si>
  <si>
    <t>ドセタキセル</t>
    <phoneticPr fontId="1"/>
  </si>
  <si>
    <t>イリノテカン</t>
    <phoneticPr fontId="1"/>
  </si>
  <si>
    <r>
      <t>(100mg/m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</si>
  <si>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t>CDDP+ETP  SH</t>
    <phoneticPr fontId="1"/>
  </si>
  <si>
    <t>☆AMRの血管外漏出に注意すること☆</t>
    <rPh sb="5" eb="7">
      <t>ケッカン</t>
    </rPh>
    <rPh sb="7" eb="8">
      <t>ガイ</t>
    </rPh>
    <rPh sb="8" eb="10">
      <t>ロウシュツ</t>
    </rPh>
    <rPh sb="11" eb="13">
      <t>チュウイ</t>
    </rPh>
    <phoneticPr fontId="1"/>
  </si>
  <si>
    <t>Day1,2,3</t>
    <phoneticPr fontId="1"/>
  </si>
  <si>
    <t>ラクテック　500mL</t>
  </si>
  <si>
    <t>ラクテック　500mL</t>
    <phoneticPr fontId="1"/>
  </si>
  <si>
    <t>カルセド</t>
    <phoneticPr fontId="1"/>
  </si>
  <si>
    <t>②の側管から③、④を投与</t>
    <rPh sb="2" eb="3">
      <t>ソク</t>
    </rPh>
    <rPh sb="3" eb="4">
      <t>カン</t>
    </rPh>
    <rPh sb="10" eb="12">
      <t>トウヨ</t>
    </rPh>
    <phoneticPr fontId="1"/>
  </si>
  <si>
    <r>
      <t>mg/m</t>
    </r>
    <r>
      <rPr>
        <vertAlign val="superscript"/>
        <sz val="12"/>
        <color theme="1"/>
        <rFont val="ＭＳ Ｐゴシック"/>
        <family val="3"/>
        <charset val="128"/>
        <scheme val="minor"/>
      </rPr>
      <t>2</t>
    </r>
    <phoneticPr fontId="1"/>
  </si>
  <si>
    <t>イリノテカン</t>
    <phoneticPr fontId="1"/>
  </si>
  <si>
    <r>
      <t>(50mg/m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</si>
  <si>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t>/</t>
    <phoneticPr fontId="1"/>
  </si>
  <si>
    <t>)</t>
    <phoneticPr fontId="1"/>
  </si>
  <si>
    <t>イリノテカン</t>
    <phoneticPr fontId="1"/>
  </si>
  <si>
    <t>ラステット</t>
    <phoneticPr fontId="1"/>
  </si>
  <si>
    <t>Day2,3</t>
    <phoneticPr fontId="1"/>
  </si>
  <si>
    <t>Day1</t>
    <phoneticPr fontId="1"/>
  </si>
  <si>
    <t>Day2,3</t>
    <phoneticPr fontId="1"/>
  </si>
  <si>
    <t>Day2,3</t>
    <phoneticPr fontId="1"/>
  </si>
  <si>
    <t>CDDP+ETP  SH</t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</si>
  <si>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</si>
  <si>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</si>
  <si>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</si>
  <si>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</si>
  <si>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</si>
  <si>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r>
      <t>(100mg/m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</si>
  <si>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t>Day2,3</t>
    <phoneticPr fontId="1"/>
  </si>
  <si>
    <t>ラステット</t>
    <phoneticPr fontId="1"/>
  </si>
  <si>
    <t>Day1</t>
    <phoneticPr fontId="1"/>
  </si>
  <si>
    <t>Day8</t>
    <phoneticPr fontId="1"/>
  </si>
  <si>
    <t>全開</t>
    <rPh sb="0" eb="2">
      <t>ゼンカイ</t>
    </rPh>
    <phoneticPr fontId="1"/>
  </si>
  <si>
    <t>Day8</t>
    <phoneticPr fontId="1"/>
  </si>
  <si>
    <t>Day15</t>
    <phoneticPr fontId="1"/>
  </si>
  <si>
    <t>Day2</t>
    <phoneticPr fontId="1"/>
  </si>
  <si>
    <t>Day3</t>
    <phoneticPr fontId="1"/>
  </si>
  <si>
    <t>プロイメンド150mg 1A（④の側管から）</t>
    <rPh sb="17" eb="19">
      <t>ソッカン</t>
    </rPh>
    <phoneticPr fontId="1"/>
  </si>
  <si>
    <t>このレジメンは、専用ルートを付けて開始すること。</t>
    <rPh sb="8" eb="10">
      <t>センヨウ</t>
    </rPh>
    <rPh sb="14" eb="15">
      <t>ツ</t>
    </rPh>
    <rPh sb="17" eb="19">
      <t>カイシ</t>
    </rPh>
    <phoneticPr fontId="1"/>
  </si>
  <si>
    <r>
      <t>H</t>
    </r>
    <r>
      <rPr>
        <vertAlign val="subscript"/>
        <sz val="14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 xml:space="preserve"> Blocker</t>
    </r>
    <phoneticPr fontId="1"/>
  </si>
  <si>
    <t>パクリタキセル</t>
    <phoneticPr fontId="1"/>
  </si>
  <si>
    <r>
      <t>(200mg/m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</si>
  <si>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t>Day1</t>
    <phoneticPr fontId="1"/>
  </si>
  <si>
    <t>②の投与時にレスタミン10mg 5T1X で服用</t>
    <rPh sb="2" eb="4">
      <t>トウヨ</t>
    </rPh>
    <rPh sb="4" eb="5">
      <t>トキ</t>
    </rPh>
    <rPh sb="22" eb="24">
      <t>フクヨウ</t>
    </rPh>
    <phoneticPr fontId="1"/>
  </si>
  <si>
    <t>Day8</t>
    <phoneticPr fontId="1"/>
  </si>
  <si>
    <t>催吐リスク分類</t>
    <rPh sb="0" eb="2">
      <t>サイト</t>
    </rPh>
    <rPh sb="5" eb="7">
      <t>ブンルイ</t>
    </rPh>
    <phoneticPr fontId="1"/>
  </si>
  <si>
    <t>高度催吐リスク</t>
    <rPh sb="0" eb="2">
      <t>コウド</t>
    </rPh>
    <rPh sb="2" eb="4">
      <t>サイト</t>
    </rPh>
    <phoneticPr fontId="1"/>
  </si>
  <si>
    <t>中度催吐リスク</t>
    <rPh sb="0" eb="2">
      <t>チュウド</t>
    </rPh>
    <rPh sb="2" eb="4">
      <t>サイト</t>
    </rPh>
    <phoneticPr fontId="1"/>
  </si>
  <si>
    <t>軽度催吐リスク</t>
    <rPh sb="0" eb="2">
      <t>ケイド</t>
    </rPh>
    <rPh sb="2" eb="4">
      <t>サイト</t>
    </rPh>
    <phoneticPr fontId="1"/>
  </si>
  <si>
    <t>最小度度催吐リスク</t>
    <rPh sb="0" eb="2">
      <t>サイショウ</t>
    </rPh>
    <rPh sb="2" eb="4">
      <t>ドド</t>
    </rPh>
    <rPh sb="4" eb="6">
      <t>サイト</t>
    </rPh>
    <phoneticPr fontId="1"/>
  </si>
  <si>
    <t>2010年の制吐剤ガイドラインから引用</t>
    <rPh sb="4" eb="5">
      <t>ネン</t>
    </rPh>
    <rPh sb="6" eb="9">
      <t>セイトザイ</t>
    </rPh>
    <rPh sb="17" eb="19">
      <t>インヨウ</t>
    </rPh>
    <phoneticPr fontId="1"/>
  </si>
  <si>
    <t>補液等は、腎機能やその他の疾患に合わせて適宜調製する</t>
    <rPh sb="0" eb="1">
      <t>ホ</t>
    </rPh>
    <rPh sb="1" eb="2">
      <t>エキ</t>
    </rPh>
    <rPh sb="2" eb="3">
      <t>トウ</t>
    </rPh>
    <rPh sb="5" eb="8">
      <t>ジンキノウ</t>
    </rPh>
    <rPh sb="11" eb="12">
      <t>タ</t>
    </rPh>
    <rPh sb="13" eb="15">
      <t>シッカン</t>
    </rPh>
    <rPh sb="16" eb="17">
      <t>ア</t>
    </rPh>
    <rPh sb="20" eb="22">
      <t>テキギ</t>
    </rPh>
    <rPh sb="22" eb="24">
      <t>チョウセイ</t>
    </rPh>
    <phoneticPr fontId="1"/>
  </si>
  <si>
    <t>Day8,(15)</t>
    <phoneticPr fontId="1"/>
  </si>
  <si>
    <t>CPT-11単剤</t>
    <phoneticPr fontId="1"/>
  </si>
  <si>
    <t>CBDCA+CPT11</t>
    <phoneticPr fontId="1"/>
  </si>
  <si>
    <t>CDDP+CPT-11  SH(SCLC)</t>
  </si>
  <si>
    <t>CDDP+CPT-11  SH(SCLC)</t>
    <phoneticPr fontId="1"/>
  </si>
  <si>
    <t>CDDP+CPT-11 SH(NSCLC)</t>
  </si>
  <si>
    <t>CDDP+CPT-11 SH(NSCLC)</t>
    <phoneticPr fontId="1"/>
  </si>
  <si>
    <r>
      <t>(</t>
    </r>
    <r>
      <rPr>
        <b/>
        <sz val="12"/>
        <color rgb="FFFF0000"/>
        <rFont val="ＭＳ Ｐゴシック"/>
        <family val="3"/>
        <charset val="128"/>
        <scheme val="minor"/>
      </rPr>
      <t>80</t>
    </r>
    <r>
      <rPr>
        <sz val="12"/>
        <color theme="1"/>
        <rFont val="ＭＳ Ｐゴシック"/>
        <family val="3"/>
        <charset val="128"/>
        <scheme val="minor"/>
      </rPr>
      <t>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</si>
  <si>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r>
      <t>(</t>
    </r>
    <r>
      <rPr>
        <b/>
        <sz val="12"/>
        <color rgb="FFFF0000"/>
        <rFont val="ＭＳ Ｐゴシック"/>
        <family val="3"/>
        <charset val="128"/>
        <scheme val="minor"/>
      </rPr>
      <t>60</t>
    </r>
    <r>
      <rPr>
        <sz val="12"/>
        <color theme="1"/>
        <rFont val="ＭＳ Ｐゴシック"/>
        <family val="3"/>
        <charset val="128"/>
        <scheme val="minor"/>
      </rPr>
      <t>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</si>
  <si>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t>Day8,15</t>
    <phoneticPr fontId="1"/>
  </si>
  <si>
    <t>CBDCA+ETP</t>
    <phoneticPr fontId="1"/>
  </si>
  <si>
    <t>(ガスター注20mg)</t>
    <rPh sb="5" eb="6">
      <t>チュウ</t>
    </rPh>
    <phoneticPr fontId="1"/>
  </si>
  <si>
    <t>Day8</t>
    <phoneticPr fontId="1"/>
  </si>
  <si>
    <t>10% NaCl 20mL(34mEq)</t>
    <phoneticPr fontId="1"/>
  </si>
  <si>
    <t>KCL 10mL(20mEq)</t>
    <phoneticPr fontId="1"/>
  </si>
  <si>
    <t>Day1</t>
    <phoneticPr fontId="1"/>
  </si>
  <si>
    <t>Day2,3</t>
    <phoneticPr fontId="1"/>
  </si>
  <si>
    <t>)</t>
    <phoneticPr fontId="1"/>
  </si>
  <si>
    <t>,</t>
    <phoneticPr fontId="1"/>
  </si>
  <si>
    <t>Day1</t>
    <phoneticPr fontId="1"/>
  </si>
  <si>
    <t>)</t>
    <phoneticPr fontId="1"/>
  </si>
  <si>
    <t>,</t>
    <phoneticPr fontId="1"/>
  </si>
  <si>
    <t>⑤</t>
    <phoneticPr fontId="1"/>
  </si>
  <si>
    <t>⑥</t>
    <phoneticPr fontId="1"/>
  </si>
  <si>
    <t>CBDCA+ETP</t>
    <phoneticPr fontId="1"/>
  </si>
  <si>
    <t>デカドロン6.6mg/2mL</t>
    <phoneticPr fontId="1"/>
  </si>
  <si>
    <t>嘔気の程度にあわせて、イメンドの併用も考慮してください</t>
    <rPh sb="0" eb="2">
      <t>オウキ</t>
    </rPh>
    <rPh sb="3" eb="5">
      <t>テイド</t>
    </rPh>
    <rPh sb="16" eb="18">
      <t>ヘイヨウ</t>
    </rPh>
    <rPh sb="19" eb="21">
      <t>コウリョ</t>
    </rPh>
    <phoneticPr fontId="1"/>
  </si>
  <si>
    <t>③</t>
    <phoneticPr fontId="1"/>
  </si>
  <si>
    <t>CDDP+PEM  SH</t>
    <phoneticPr fontId="1"/>
  </si>
  <si>
    <t>CDDP+GEM+BEV  SH</t>
  </si>
  <si>
    <t>CDDP+GEM+BEV  SH</t>
    <phoneticPr fontId="1"/>
  </si>
  <si>
    <t>CDDP+PEM+BEV  SH</t>
  </si>
  <si>
    <t>CDDP+PEM+BEV  SH</t>
    <phoneticPr fontId="1"/>
  </si>
  <si>
    <t>CDDP+S-1</t>
  </si>
  <si>
    <t>CDDP+S-1</t>
    <phoneticPr fontId="1"/>
  </si>
  <si>
    <t>⑩</t>
    <phoneticPr fontId="1"/>
  </si>
  <si>
    <t>病棟へ、先渡しする場合①まで(②以降はあげない)</t>
    <rPh sb="0" eb="2">
      <t>ビョウトウ</t>
    </rPh>
    <rPh sb="4" eb="5">
      <t>サキ</t>
    </rPh>
    <rPh sb="5" eb="6">
      <t>ワタ</t>
    </rPh>
    <rPh sb="9" eb="11">
      <t>バアイ</t>
    </rPh>
    <rPh sb="16" eb="18">
      <t>イコウ</t>
    </rPh>
    <phoneticPr fontId="1"/>
  </si>
  <si>
    <t>(</t>
    <phoneticPr fontId="1"/>
  </si>
  <si>
    <r>
      <t>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</si>
  <si>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t>AMR 投与量</t>
    <rPh sb="4" eb="6">
      <t>トウヨ</t>
    </rPh>
    <rPh sb="6" eb="7">
      <t>リョウ</t>
    </rPh>
    <phoneticPr fontId="1"/>
  </si>
  <si>
    <r>
      <t>mg/m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phoneticPr fontId="1"/>
  </si>
  <si>
    <t>(25,30,35,40,45 mg/m2の中から選んでください )</t>
    <rPh sb="22" eb="23">
      <t>ナカ</t>
    </rPh>
    <rPh sb="25" eb="26">
      <t>エラ</t>
    </rPh>
    <phoneticPr fontId="1"/>
  </si>
  <si>
    <t>ソリューゲンF</t>
    <phoneticPr fontId="1"/>
  </si>
  <si>
    <t>備考</t>
    <rPh sb="0" eb="2">
      <t>ビコウ</t>
    </rPh>
    <phoneticPr fontId="1"/>
  </si>
  <si>
    <t>ソリューゲンG</t>
    <phoneticPr fontId="1"/>
  </si>
  <si>
    <t>)</t>
    <phoneticPr fontId="1"/>
  </si>
  <si>
    <r>
      <t xml:space="preserve">3 </t>
    </r>
    <r>
      <rPr>
        <b/>
        <sz val="9"/>
        <color theme="3"/>
        <rFont val="ＭＳ Ｐゴシック"/>
        <family val="3"/>
        <charset val="128"/>
        <scheme val="minor"/>
      </rPr>
      <t xml:space="preserve">or </t>
    </r>
    <r>
      <rPr>
        <b/>
        <sz val="12"/>
        <color theme="3"/>
        <rFont val="ＭＳ Ｐゴシック"/>
        <family val="3"/>
        <charset val="128"/>
        <scheme val="minor"/>
      </rPr>
      <t>4</t>
    </r>
    <phoneticPr fontId="1"/>
  </si>
  <si>
    <t>weeks interval</t>
    <phoneticPr fontId="1"/>
  </si>
  <si>
    <t>,</t>
    <phoneticPr fontId="1"/>
  </si>
  <si>
    <t>非小細胞肺癌</t>
    <rPh sb="0" eb="1">
      <t>ヒ</t>
    </rPh>
    <rPh sb="1" eb="4">
      <t>ショウサイボウ</t>
    </rPh>
    <rPh sb="4" eb="5">
      <t>ハイ</t>
    </rPh>
    <rPh sb="5" eb="6">
      <t>ガン</t>
    </rPh>
    <phoneticPr fontId="1"/>
  </si>
  <si>
    <t>小細胞肺癌</t>
    <rPh sb="0" eb="3">
      <t>ショウサイボウ</t>
    </rPh>
    <rPh sb="3" eb="4">
      <t>ハイ</t>
    </rPh>
    <rPh sb="4" eb="5">
      <t>ガン</t>
    </rPh>
    <phoneticPr fontId="1"/>
  </si>
  <si>
    <t>CBDCA+nab-PTX</t>
    <phoneticPr fontId="1"/>
  </si>
  <si>
    <t>CBDCA+nab-PTX</t>
  </si>
  <si>
    <t>アブラキサン</t>
    <phoneticPr fontId="1"/>
  </si>
  <si>
    <t>mL</t>
    <phoneticPr fontId="1"/>
  </si>
  <si>
    <r>
      <t>(20mL/m</t>
    </r>
    <r>
      <rPr>
        <vertAlign val="superscript"/>
        <sz val="12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2"/>
        <charset val="128"/>
        <scheme val="minor"/>
      </rPr>
      <t>)</t>
    </r>
    <phoneticPr fontId="1"/>
  </si>
  <si>
    <t>・血液製剤の同意書が必要となります</t>
    <rPh sb="1" eb="3">
      <t>ケツエキ</t>
    </rPh>
    <rPh sb="3" eb="5">
      <t>セイザイ</t>
    </rPh>
    <rPh sb="6" eb="9">
      <t>ドウイショ</t>
    </rPh>
    <rPh sb="10" eb="12">
      <t>ヒツヨウ</t>
    </rPh>
    <phoneticPr fontId="1"/>
  </si>
  <si>
    <t>・インラインフィルター付のルートは使用しない</t>
    <rPh sb="11" eb="12">
      <t>ツキ</t>
    </rPh>
    <rPh sb="17" eb="19">
      <t>シヨウ</t>
    </rPh>
    <phoneticPr fontId="1"/>
  </si>
  <si>
    <t>Day8,15</t>
    <phoneticPr fontId="1"/>
  </si>
  <si>
    <t>RAM+DTX</t>
  </si>
  <si>
    <t>kg</t>
    <phoneticPr fontId="1"/>
  </si>
  <si>
    <t>cm</t>
    <phoneticPr fontId="1"/>
  </si>
  <si>
    <r>
      <t>m</t>
    </r>
    <r>
      <rPr>
        <vertAlign val="superscript"/>
        <sz val="11"/>
        <rFont val="ＭＳ Ｐゴシック"/>
        <family val="3"/>
        <charset val="128"/>
        <scheme val="minor"/>
      </rPr>
      <t>2</t>
    </r>
    <phoneticPr fontId="1"/>
  </si>
  <si>
    <t>Day1</t>
    <phoneticPr fontId="1"/>
  </si>
  <si>
    <t>(</t>
    <phoneticPr fontId="1"/>
  </si>
  <si>
    <t>/</t>
    <phoneticPr fontId="1"/>
  </si>
  <si>
    <t>)</t>
    <phoneticPr fontId="1"/>
  </si>
  <si>
    <t>①</t>
    <phoneticPr fontId="1"/>
  </si>
  <si>
    <t>+</t>
    <phoneticPr fontId="1"/>
  </si>
  <si>
    <t xml:space="preserve"> + ポララミン5mg/1mL</t>
    <phoneticPr fontId="1"/>
  </si>
  <si>
    <t>(</t>
    <phoneticPr fontId="1"/>
  </si>
  <si>
    <t>)</t>
    <phoneticPr fontId="1"/>
  </si>
  <si>
    <t>②</t>
    <phoneticPr fontId="1"/>
  </si>
  <si>
    <t>+</t>
    <phoneticPr fontId="1"/>
  </si>
  <si>
    <t>サイラムザ</t>
    <phoneticPr fontId="1"/>
  </si>
  <si>
    <t>mg</t>
    <phoneticPr fontId="1"/>
  </si>
  <si>
    <t>(10mg/kg)</t>
    <phoneticPr fontId="1"/>
  </si>
  <si>
    <t>③</t>
    <phoneticPr fontId="1"/>
  </si>
  <si>
    <t>(</t>
    <phoneticPr fontId="1"/>
  </si>
  <si>
    <t>1,2コース目は60分で投与しinfusion reaction等がなければ3コース以降は全開</t>
    <rPh sb="6" eb="7">
      <t>メ</t>
    </rPh>
    <rPh sb="10" eb="11">
      <t>フン</t>
    </rPh>
    <rPh sb="12" eb="14">
      <t>トウヨ</t>
    </rPh>
    <rPh sb="32" eb="33">
      <t>トウ</t>
    </rPh>
    <rPh sb="42" eb="44">
      <t>イコウ</t>
    </rPh>
    <rPh sb="45" eb="47">
      <t>ゼンカイ</t>
    </rPh>
    <phoneticPr fontId="1"/>
  </si>
  <si>
    <t>④</t>
    <phoneticPr fontId="1"/>
  </si>
  <si>
    <t>ドセタキセル</t>
    <phoneticPr fontId="1"/>
  </si>
  <si>
    <r>
      <t>(60mg/m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</si>
  <si>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t>⑤</t>
    <phoneticPr fontId="1"/>
  </si>
  <si>
    <t>RAM+DTX</t>
    <phoneticPr fontId="1"/>
  </si>
  <si>
    <t>キイトルーダ</t>
    <phoneticPr fontId="1"/>
  </si>
  <si>
    <t>キイトルーダ</t>
    <phoneticPr fontId="1"/>
  </si>
  <si>
    <t>　生食　100mL</t>
    <rPh sb="1" eb="3">
      <t>セイショク</t>
    </rPh>
    <phoneticPr fontId="1"/>
  </si>
  <si>
    <t>オプジーボ</t>
    <phoneticPr fontId="1"/>
  </si>
  <si>
    <t>オプジーボ</t>
    <phoneticPr fontId="1"/>
  </si>
  <si>
    <t>男</t>
  </si>
  <si>
    <t>ERL+BEV</t>
    <phoneticPr fontId="1"/>
  </si>
  <si>
    <t>ERL+BEV</t>
    <phoneticPr fontId="1"/>
  </si>
  <si>
    <t>Day21</t>
    <phoneticPr fontId="1"/>
  </si>
  <si>
    <t>タルセバ　150mg</t>
    <phoneticPr fontId="1"/>
  </si>
  <si>
    <t>1錠</t>
    <rPh sb="1" eb="2">
      <t>ジョウ</t>
    </rPh>
    <phoneticPr fontId="1"/>
  </si>
  <si>
    <t>1×食事の1時間以上前又は食後2時間以降</t>
    <rPh sb="2" eb="4">
      <t>ショクジ</t>
    </rPh>
    <rPh sb="6" eb="10">
      <t>ジカンイジョウ</t>
    </rPh>
    <rPh sb="10" eb="11">
      <t>マエ</t>
    </rPh>
    <rPh sb="11" eb="12">
      <t>マタ</t>
    </rPh>
    <rPh sb="13" eb="15">
      <t>ショクゴ</t>
    </rPh>
    <rPh sb="16" eb="20">
      <t>ジカンイコウ</t>
    </rPh>
    <phoneticPr fontId="1"/>
  </si>
  <si>
    <t>③</t>
    <phoneticPr fontId="1"/>
  </si>
  <si>
    <t>全開</t>
    <rPh sb="0" eb="2">
      <t>ゼンカイ</t>
    </rPh>
    <phoneticPr fontId="1"/>
  </si>
  <si>
    <t>ナベルビン</t>
  </si>
  <si>
    <t>分</t>
    <rPh sb="0" eb="1">
      <t>フン</t>
    </rPh>
    <phoneticPr fontId="1"/>
  </si>
  <si>
    <t>プロイメンド150mg 1A（③の側管から）</t>
    <rPh sb="17" eb="19">
      <t>ソッカン</t>
    </rPh>
    <phoneticPr fontId="1"/>
  </si>
  <si>
    <r>
      <t>(25mg/m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</si>
  <si>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r>
      <t>(80mg/m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</si>
  <si>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r>
      <t>(25mg/m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2"/>
        <color theme="1"/>
        <rFont val="ＭＳ Ｐゴシック"/>
        <family val="3"/>
        <charset val="128"/>
        <scheme val="minor"/>
      </rPr>
      <t>)</t>
    </r>
    <phoneticPr fontId="1"/>
  </si>
  <si>
    <t>分</t>
    <rPh sb="0" eb="1">
      <t>フン</t>
    </rPh>
    <phoneticPr fontId="1"/>
  </si>
  <si>
    <t>悪性胸膜中皮腫</t>
    <rPh sb="0" eb="2">
      <t>アクセイ</t>
    </rPh>
    <rPh sb="2" eb="4">
      <t>キョウマク</t>
    </rPh>
    <rPh sb="4" eb="6">
      <t>チュウヒ</t>
    </rPh>
    <rPh sb="6" eb="7">
      <t>シュ</t>
    </rPh>
    <phoneticPr fontId="1"/>
  </si>
  <si>
    <t>オプジーボ</t>
    <phoneticPr fontId="1"/>
  </si>
  <si>
    <t>（固定）</t>
    <rPh sb="1" eb="3">
      <t>コテイ</t>
    </rPh>
    <phoneticPr fontId="1"/>
  </si>
  <si>
    <t>エンドキサンパルス</t>
    <phoneticPr fontId="1"/>
  </si>
  <si>
    <t>15分</t>
    <rPh sb="2" eb="3">
      <t>フン</t>
    </rPh>
    <phoneticPr fontId="1"/>
  </si>
  <si>
    <t>エンドキサン</t>
    <phoneticPr fontId="1"/>
  </si>
  <si>
    <t>/body</t>
    <phoneticPr fontId="1"/>
  </si>
  <si>
    <t>30分</t>
    <rPh sb="2" eb="3">
      <t>フン</t>
    </rPh>
    <phoneticPr fontId="1"/>
  </si>
  <si>
    <t>間質性肺炎急性増悪</t>
    <rPh sb="0" eb="3">
      <t>カンシツセイ</t>
    </rPh>
    <rPh sb="3" eb="5">
      <t>ハイエン</t>
    </rPh>
    <rPh sb="5" eb="7">
      <t>キュウセイ</t>
    </rPh>
    <rPh sb="7" eb="9">
      <t>ゾウアク</t>
    </rPh>
    <phoneticPr fontId="1"/>
  </si>
  <si>
    <t>テセントリク</t>
    <phoneticPr fontId="1"/>
  </si>
  <si>
    <t>※2回目以降は30分で可</t>
    <rPh sb="2" eb="6">
      <t>カイメイコウ</t>
    </rPh>
    <rPh sb="9" eb="10">
      <t>フン</t>
    </rPh>
    <rPh sb="11" eb="12">
      <t>カ</t>
    </rPh>
    <phoneticPr fontId="1"/>
  </si>
  <si>
    <t>　生食　250mL</t>
    <rPh sb="1" eb="3">
      <t>セイショク</t>
    </rPh>
    <phoneticPr fontId="1"/>
  </si>
  <si>
    <r>
      <t>60</t>
    </r>
    <r>
      <rPr>
        <vertAlign val="superscript"/>
        <sz val="9"/>
        <color theme="1"/>
        <rFont val="ＭＳ Ｐゴシック"/>
        <family val="3"/>
        <charset val="128"/>
        <scheme val="minor"/>
      </rPr>
      <t>※</t>
    </r>
    <phoneticPr fontId="1"/>
  </si>
  <si>
    <t>（固定）</t>
    <rPh sb="1" eb="3">
      <t>コテイ</t>
    </rPh>
    <phoneticPr fontId="1"/>
  </si>
  <si>
    <t>アテゾリズマブ</t>
    <phoneticPr fontId="1"/>
  </si>
  <si>
    <t>アテゾリズマブ</t>
    <phoneticPr fontId="1"/>
  </si>
  <si>
    <t>CBDCA+PEM+Pembro</t>
    <phoneticPr fontId="1"/>
  </si>
  <si>
    <t>CBDCA+PEM+Pembro</t>
    <phoneticPr fontId="1"/>
  </si>
  <si>
    <t>mg</t>
  </si>
  <si>
    <t>アロキシバッグ0.75mg/50mL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</si>
  <si>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</si>
  <si>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</si>
  <si>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</si>
  <si>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</si>
  <si>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PEM+Pembro maintenance</t>
    <phoneticPr fontId="1"/>
  </si>
  <si>
    <t>PEM+Pembro maintenance</t>
    <phoneticPr fontId="1"/>
  </si>
  <si>
    <t>CDDP+PEM+Pembro</t>
    <phoneticPr fontId="1"/>
  </si>
  <si>
    <t>CDDP+PEM+Pembro</t>
    <phoneticPr fontId="1"/>
  </si>
  <si>
    <t>プロイメンド150mg 1A（⑥の側管から）</t>
    <rPh sb="17" eb="19">
      <t>ソッカン</t>
    </rPh>
    <phoneticPr fontId="1"/>
  </si>
  <si>
    <t>⑧</t>
    <phoneticPr fontId="1"/>
  </si>
  <si>
    <t>⑪</t>
    <phoneticPr fontId="1"/>
  </si>
  <si>
    <t>⑫</t>
    <phoneticPr fontId="1"/>
  </si>
  <si>
    <t>CBDCA+PTX+BEV+Atezo</t>
    <phoneticPr fontId="1"/>
  </si>
  <si>
    <t>(ファモチジン注20mg)</t>
    <rPh sb="7" eb="8">
      <t>チュウ</t>
    </rPh>
    <phoneticPr fontId="1"/>
  </si>
  <si>
    <t>※※初回は90分で行い、問題なければ2回目60分、3回目以降は30分で可能(アバスチンの投与時間)</t>
    <rPh sb="2" eb="4">
      <t>ショカイ</t>
    </rPh>
    <rPh sb="7" eb="8">
      <t>フン</t>
    </rPh>
    <rPh sb="9" eb="10">
      <t>オコナ</t>
    </rPh>
    <rPh sb="12" eb="14">
      <t>モンダイ</t>
    </rPh>
    <rPh sb="19" eb="21">
      <t>カイメ</t>
    </rPh>
    <rPh sb="23" eb="24">
      <t>フン</t>
    </rPh>
    <rPh sb="26" eb="28">
      <t>カイメ</t>
    </rPh>
    <rPh sb="28" eb="30">
      <t>イコウ</t>
    </rPh>
    <rPh sb="33" eb="34">
      <t>フン</t>
    </rPh>
    <rPh sb="35" eb="37">
      <t>カノウ</t>
    </rPh>
    <rPh sb="44" eb="46">
      <t>トウヨ</t>
    </rPh>
    <rPh sb="46" eb="48">
      <t>ジカン</t>
    </rPh>
    <phoneticPr fontId="1"/>
  </si>
  <si>
    <t>　　　　　 ※2回目以降は30分で可能（テセントリクの投与時間）</t>
    <rPh sb="8" eb="12">
      <t>カイメイコウ</t>
    </rPh>
    <rPh sb="15" eb="16">
      <t>フン</t>
    </rPh>
    <rPh sb="17" eb="18">
      <t>カ</t>
    </rPh>
    <rPh sb="18" eb="19">
      <t>ノウ</t>
    </rPh>
    <rPh sb="27" eb="29">
      <t>トウヨ</t>
    </rPh>
    <rPh sb="29" eb="31">
      <t>ジカン</t>
    </rPh>
    <phoneticPr fontId="1"/>
  </si>
  <si>
    <r>
      <t>90</t>
    </r>
    <r>
      <rPr>
        <vertAlign val="superscript"/>
        <sz val="9"/>
        <color theme="1"/>
        <rFont val="ＭＳ Ｐゴシック"/>
        <family val="3"/>
        <charset val="128"/>
        <scheme val="minor"/>
      </rPr>
      <t>※※</t>
    </r>
    <phoneticPr fontId="1"/>
  </si>
  <si>
    <t>BEV+Atezo maintenance</t>
    <phoneticPr fontId="1"/>
  </si>
  <si>
    <t>BEV+Atezo maintenance</t>
    <phoneticPr fontId="1"/>
  </si>
  <si>
    <t>CBDCA+nab-PTX+Pembro</t>
    <phoneticPr fontId="1"/>
  </si>
  <si>
    <t>・インラインフィルター付のルートは使用しない</t>
  </si>
  <si>
    <t>・①～③はフィルターの上から投与し、フィルターを使用する</t>
    <rPh sb="11" eb="12">
      <t>ウエ</t>
    </rPh>
    <rPh sb="14" eb="16">
      <t>トウヨ</t>
    </rPh>
    <phoneticPr fontId="1"/>
  </si>
  <si>
    <t>キイトルーダ</t>
    <phoneticPr fontId="1"/>
  </si>
  <si>
    <t xml:space="preserve">  ④からはフィルターの下から投与し、フィルターは使用しない</t>
    <rPh sb="12" eb="13">
      <t>シタ</t>
    </rPh>
    <rPh sb="15" eb="17">
      <t>トウヨ</t>
    </rPh>
    <phoneticPr fontId="1"/>
  </si>
  <si>
    <t>Day1は、専用ルートを付けて開始すること。</t>
    <rPh sb="6" eb="8">
      <t>センヨウ</t>
    </rPh>
    <rPh sb="12" eb="13">
      <t>ツ</t>
    </rPh>
    <rPh sb="15" eb="17">
      <t>カイシ</t>
    </rPh>
    <phoneticPr fontId="1"/>
  </si>
  <si>
    <t>4コース後にキイトルーダ単剤で維持療法</t>
    <rPh sb="4" eb="5">
      <t>ゴ</t>
    </rPh>
    <rPh sb="12" eb="14">
      <t>タンザイ</t>
    </rPh>
    <rPh sb="15" eb="17">
      <t>イジ</t>
    </rPh>
    <rPh sb="17" eb="19">
      <t>リョウホウ</t>
    </rPh>
    <phoneticPr fontId="1"/>
  </si>
  <si>
    <t>CBDCA+nab-PTX+Pembro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</si>
</sst>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_);\(0\)"/>
    <numFmt numFmtId="178" formatCode="0_ "/>
    <numFmt numFmtId="179" formatCode="0;[Red]0"/>
  </numFmts>
  <fonts count="6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u/>
      <sz val="36"/>
      <color theme="1"/>
      <name val="ＭＳ Ｐゴシック"/>
      <family val="2"/>
      <charset val="128"/>
      <scheme val="minor"/>
    </font>
    <font>
      <b/>
      <sz val="12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vertAlign val="superscript"/>
      <sz val="12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vertAlign val="superscript"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vertAlign val="superscript"/>
      <sz val="10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vertAlign val="superscript"/>
      <sz val="9"/>
      <color theme="1"/>
      <name val="ＭＳ Ｐゴシック"/>
      <family val="3"/>
      <charset val="128"/>
      <scheme val="minor"/>
    </font>
    <font>
      <b/>
      <sz val="10"/>
      <color theme="5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vertAlign val="superscript"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theme="3"/>
      <name val="ＭＳ Ｐゴシック"/>
      <family val="3"/>
      <charset val="128"/>
      <scheme val="minor"/>
    </font>
    <font>
      <b/>
      <sz val="11"/>
      <color theme="4" tint="-0.499984740745262"/>
      <name val="ＭＳ Ｐゴシック"/>
      <family val="3"/>
      <charset val="128"/>
      <scheme val="minor"/>
    </font>
    <font>
      <vertAlign val="subscript"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6" tint="-0.499984740745262"/>
      <name val="ＭＳ Ｐゴシック"/>
      <family val="3"/>
      <charset val="128"/>
      <scheme val="minor"/>
    </font>
    <font>
      <b/>
      <sz val="11"/>
      <color theme="8" tint="-0.499984740745262"/>
      <name val="ＭＳ Ｐゴシック"/>
      <family val="3"/>
      <charset val="128"/>
      <scheme val="minor"/>
    </font>
    <font>
      <b/>
      <sz val="11"/>
      <color theme="8" tint="0.39997558519241921"/>
      <name val="ＭＳ Ｐゴシック"/>
      <family val="3"/>
      <charset val="128"/>
      <scheme val="minor"/>
    </font>
    <font>
      <b/>
      <sz val="12"/>
      <color theme="8" tint="0.39997558519241921"/>
      <name val="ＭＳ Ｐゴシック"/>
      <family val="3"/>
      <charset val="128"/>
      <scheme val="minor"/>
    </font>
    <font>
      <b/>
      <sz val="12"/>
      <color theme="8" tint="-0.499984740745262"/>
      <name val="ＭＳ Ｐゴシック"/>
      <family val="3"/>
      <charset val="128"/>
      <scheme val="minor"/>
    </font>
    <font>
      <b/>
      <sz val="14"/>
      <color theme="6" tint="-0.499984740745262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4"/>
      <color theme="1"/>
      <name val="Arial"/>
      <family val="2"/>
    </font>
    <font>
      <vertAlign val="superscript"/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8"/>
      <color theme="3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u/>
      <sz val="14"/>
      <color theme="1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7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0" fontId="4" fillId="0" borderId="9" xfId="0" applyFont="1" applyBorder="1">
      <alignment vertical="center"/>
    </xf>
    <xf numFmtId="0" fontId="16" fillId="0" borderId="7" xfId="0" applyFont="1" applyBorder="1">
      <alignment vertical="center"/>
    </xf>
    <xf numFmtId="0" fontId="0" fillId="0" borderId="0" xfId="0" applyAlignment="1">
      <alignment horizontal="left" vertical="center"/>
    </xf>
    <xf numFmtId="177" fontId="6" fillId="0" borderId="0" xfId="0" applyNumberFormat="1" applyFont="1" applyAlignment="1">
      <alignment horizontal="center" vertical="center"/>
    </xf>
    <xf numFmtId="178" fontId="2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8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25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16" xfId="0" applyBorder="1">
      <alignment vertical="center"/>
    </xf>
    <xf numFmtId="0" fontId="41" fillId="0" borderId="2" xfId="0" applyFont="1" applyBorder="1">
      <alignment vertical="center"/>
    </xf>
    <xf numFmtId="0" fontId="42" fillId="0" borderId="2" xfId="0" applyFont="1" applyBorder="1">
      <alignment vertical="center"/>
    </xf>
    <xf numFmtId="0" fontId="43" fillId="0" borderId="2" xfId="0" applyFont="1" applyBorder="1">
      <alignment vertical="center"/>
    </xf>
    <xf numFmtId="0" fontId="44" fillId="0" borderId="3" xfId="0" applyFont="1" applyBorder="1">
      <alignment vertical="center"/>
    </xf>
    <xf numFmtId="0" fontId="36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2" fillId="0" borderId="11" xfId="0" applyFont="1" applyBorder="1">
      <alignment vertical="center"/>
    </xf>
    <xf numFmtId="0" fontId="49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6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53" fillId="0" borderId="0" xfId="0" applyFont="1">
      <alignment vertical="center"/>
    </xf>
    <xf numFmtId="0" fontId="57" fillId="0" borderId="0" xfId="0" applyFont="1">
      <alignment vertical="center"/>
    </xf>
    <xf numFmtId="0" fontId="55" fillId="0" borderId="0" xfId="0" applyFont="1">
      <alignment vertical="center"/>
    </xf>
    <xf numFmtId="179" fontId="6" fillId="0" borderId="0" xfId="0" applyNumberFormat="1" applyFont="1" applyAlignment="1">
      <alignment horizontal="center" vertical="center"/>
    </xf>
    <xf numFmtId="0" fontId="56" fillId="0" borderId="19" xfId="1" applyFont="1" applyBorder="1">
      <alignment vertical="center"/>
    </xf>
    <xf numFmtId="0" fontId="56" fillId="0" borderId="20" xfId="1" applyFont="1" applyBorder="1">
      <alignment vertical="center"/>
    </xf>
    <xf numFmtId="0" fontId="56" fillId="0" borderId="21" xfId="1" applyFont="1" applyBorder="1">
      <alignment vertical="center"/>
    </xf>
    <xf numFmtId="0" fontId="53" fillId="0" borderId="22" xfId="0" applyFont="1" applyBorder="1">
      <alignment vertical="center"/>
    </xf>
    <xf numFmtId="0" fontId="53" fillId="0" borderId="9" xfId="0" applyFont="1" applyBorder="1">
      <alignment vertical="center"/>
    </xf>
    <xf numFmtId="0" fontId="53" fillId="0" borderId="23" xfId="0" applyFont="1" applyBorder="1">
      <alignment vertical="center"/>
    </xf>
    <xf numFmtId="0" fontId="56" fillId="0" borderId="0" xfId="1" applyFont="1">
      <alignment vertical="center"/>
    </xf>
    <xf numFmtId="0" fontId="33" fillId="0" borderId="0" xfId="0" applyFont="1" applyAlignment="1">
      <alignment horizontal="left" vertical="center"/>
    </xf>
    <xf numFmtId="0" fontId="60" fillId="0" borderId="0" xfId="0" applyFont="1">
      <alignment vertical="center"/>
    </xf>
    <xf numFmtId="0" fontId="17" fillId="0" borderId="0" xfId="0" applyFont="1">
      <alignment vertical="center"/>
    </xf>
    <xf numFmtId="0" fontId="56" fillId="0" borderId="20" xfId="1" applyFont="1" applyFill="1" applyBorder="1">
      <alignment vertical="center"/>
    </xf>
    <xf numFmtId="0" fontId="56" fillId="0" borderId="20" xfId="1" applyFont="1" applyFill="1" applyBorder="1" applyAlignment="1">
      <alignment vertical="center"/>
    </xf>
    <xf numFmtId="0" fontId="20" fillId="0" borderId="0" xfId="0" applyFont="1">
      <alignment vertical="center"/>
    </xf>
    <xf numFmtId="0" fontId="54" fillId="2" borderId="5" xfId="0" applyFont="1" applyFill="1" applyBorder="1" applyAlignment="1">
      <alignment horizontal="center" vertical="center"/>
    </xf>
    <xf numFmtId="0" fontId="54" fillId="2" borderId="7" xfId="0" applyFont="1" applyFill="1" applyBorder="1" applyAlignment="1">
      <alignment horizontal="center" vertical="center"/>
    </xf>
    <xf numFmtId="0" fontId="54" fillId="3" borderId="5" xfId="0" applyFont="1" applyFill="1" applyBorder="1" applyAlignment="1">
      <alignment horizontal="center" vertical="center"/>
    </xf>
    <xf numFmtId="0" fontId="54" fillId="3" borderId="7" xfId="0" applyFont="1" applyFill="1" applyBorder="1" applyAlignment="1">
      <alignment horizontal="center" vertical="center"/>
    </xf>
    <xf numFmtId="0" fontId="54" fillId="4" borderId="5" xfId="0" applyFont="1" applyFill="1" applyBorder="1" applyAlignment="1">
      <alignment horizontal="center" vertical="center"/>
    </xf>
    <xf numFmtId="0" fontId="54" fillId="4" borderId="7" xfId="0" applyFont="1" applyFill="1" applyBorder="1" applyAlignment="1">
      <alignment horizontal="center" vertical="center"/>
    </xf>
    <xf numFmtId="0" fontId="54" fillId="5" borderId="5" xfId="0" applyFont="1" applyFill="1" applyBorder="1" applyAlignment="1">
      <alignment horizontal="center" vertical="center"/>
    </xf>
    <xf numFmtId="0" fontId="54" fillId="5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176" fontId="11" fillId="0" borderId="6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176" fontId="17" fillId="0" borderId="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5" fillId="0" borderId="6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27" fillId="0" borderId="4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26" fillId="0" borderId="7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178" fontId="22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179" fontId="3" fillId="0" borderId="0" xfId="0" applyNumberFormat="1" applyFont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60" fillId="0" borderId="0" xfId="0" applyFont="1" applyAlignment="1">
      <alignment horizontal="left" vertical="center"/>
    </xf>
    <xf numFmtId="177" fontId="59" fillId="0" borderId="0" xfId="0" applyNumberFormat="1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76" fontId="17" fillId="0" borderId="7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</xdr:row>
          <xdr:rowOff>0</xdr:rowOff>
        </xdr:from>
        <xdr:to>
          <xdr:col>16</xdr:col>
          <xdr:colOff>47625</xdr:colOff>
          <xdr:row>7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6</xdr:row>
          <xdr:rowOff>0</xdr:rowOff>
        </xdr:from>
        <xdr:to>
          <xdr:col>18</xdr:col>
          <xdr:colOff>19050</xdr:colOff>
          <xdr:row>7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</xdr:row>
          <xdr:rowOff>66675</xdr:rowOff>
        </xdr:from>
        <xdr:to>
          <xdr:col>18</xdr:col>
          <xdr:colOff>190500</xdr:colOff>
          <xdr:row>6</xdr:row>
          <xdr:rowOff>238125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B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6</xdr:row>
          <xdr:rowOff>66675</xdr:rowOff>
        </xdr:from>
        <xdr:to>
          <xdr:col>20</xdr:col>
          <xdr:colOff>314325</xdr:colOff>
          <xdr:row>6</xdr:row>
          <xdr:rowOff>247650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B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</xdr:row>
          <xdr:rowOff>0</xdr:rowOff>
        </xdr:from>
        <xdr:to>
          <xdr:col>20</xdr:col>
          <xdr:colOff>9525</xdr:colOff>
          <xdr:row>7</xdr:row>
          <xdr:rowOff>9525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C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</xdr:row>
          <xdr:rowOff>0</xdr:rowOff>
        </xdr:from>
        <xdr:to>
          <xdr:col>21</xdr:col>
          <xdr:colOff>476250</xdr:colOff>
          <xdr:row>7</xdr:row>
          <xdr:rowOff>9525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C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</xdr:row>
          <xdr:rowOff>0</xdr:rowOff>
        </xdr:from>
        <xdr:to>
          <xdr:col>21</xdr:col>
          <xdr:colOff>219075</xdr:colOff>
          <xdr:row>7</xdr:row>
          <xdr:rowOff>9525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D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6</xdr:row>
          <xdr:rowOff>0</xdr:rowOff>
        </xdr:from>
        <xdr:to>
          <xdr:col>23</xdr:col>
          <xdr:colOff>314325</xdr:colOff>
          <xdr:row>7</xdr:row>
          <xdr:rowOff>9525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D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29</xdr:row>
          <xdr:rowOff>85725</xdr:rowOff>
        </xdr:from>
        <xdr:to>
          <xdr:col>6</xdr:col>
          <xdr:colOff>219075</xdr:colOff>
          <xdr:row>30</xdr:row>
          <xdr:rowOff>9525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D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31</xdr:row>
          <xdr:rowOff>47625</xdr:rowOff>
        </xdr:from>
        <xdr:to>
          <xdr:col>6</xdr:col>
          <xdr:colOff>219075</xdr:colOff>
          <xdr:row>32</xdr:row>
          <xdr:rowOff>0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D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33</xdr:row>
          <xdr:rowOff>0</xdr:rowOff>
        </xdr:from>
        <xdr:to>
          <xdr:col>6</xdr:col>
          <xdr:colOff>219075</xdr:colOff>
          <xdr:row>33</xdr:row>
          <xdr:rowOff>200025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D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7</xdr:row>
          <xdr:rowOff>28575</xdr:rowOff>
        </xdr:from>
        <xdr:to>
          <xdr:col>20</xdr:col>
          <xdr:colOff>0</xdr:colOff>
          <xdr:row>7</xdr:row>
          <xdr:rowOff>238125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E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7</xdr:row>
          <xdr:rowOff>28575</xdr:rowOff>
        </xdr:from>
        <xdr:to>
          <xdr:col>21</xdr:col>
          <xdr:colOff>47625</xdr:colOff>
          <xdr:row>7</xdr:row>
          <xdr:rowOff>238125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E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7</xdr:row>
          <xdr:rowOff>0</xdr:rowOff>
        </xdr:from>
        <xdr:to>
          <xdr:col>18</xdr:col>
          <xdr:colOff>238125</xdr:colOff>
          <xdr:row>8</xdr:row>
          <xdr:rowOff>38100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F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7</xdr:row>
          <xdr:rowOff>0</xdr:rowOff>
        </xdr:from>
        <xdr:to>
          <xdr:col>20</xdr:col>
          <xdr:colOff>438150</xdr:colOff>
          <xdr:row>8</xdr:row>
          <xdr:rowOff>38100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F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7</xdr:row>
          <xdr:rowOff>0</xdr:rowOff>
        </xdr:from>
        <xdr:to>
          <xdr:col>18</xdr:col>
          <xdr:colOff>228600</xdr:colOff>
          <xdr:row>8</xdr:row>
          <xdr:rowOff>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10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7</xdr:row>
          <xdr:rowOff>0</xdr:rowOff>
        </xdr:from>
        <xdr:to>
          <xdr:col>20</xdr:col>
          <xdr:colOff>390525</xdr:colOff>
          <xdr:row>8</xdr:row>
          <xdr:rowOff>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10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7</xdr:row>
          <xdr:rowOff>0</xdr:rowOff>
        </xdr:from>
        <xdr:to>
          <xdr:col>18</xdr:col>
          <xdr:colOff>200025</xdr:colOff>
          <xdr:row>8</xdr:row>
          <xdr:rowOff>28575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11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</xdr:row>
          <xdr:rowOff>0</xdr:rowOff>
        </xdr:from>
        <xdr:to>
          <xdr:col>20</xdr:col>
          <xdr:colOff>333375</xdr:colOff>
          <xdr:row>8</xdr:row>
          <xdr:rowOff>28575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11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7</xdr:row>
          <xdr:rowOff>0</xdr:rowOff>
        </xdr:from>
        <xdr:to>
          <xdr:col>18</xdr:col>
          <xdr:colOff>247650</xdr:colOff>
          <xdr:row>8</xdr:row>
          <xdr:rowOff>19050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1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7</xdr:row>
          <xdr:rowOff>0</xdr:rowOff>
        </xdr:from>
        <xdr:to>
          <xdr:col>20</xdr:col>
          <xdr:colOff>438150</xdr:colOff>
          <xdr:row>8</xdr:row>
          <xdr:rowOff>19050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12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</xdr:row>
          <xdr:rowOff>0</xdr:rowOff>
        </xdr:from>
        <xdr:to>
          <xdr:col>20</xdr:col>
          <xdr:colOff>123825</xdr:colOff>
          <xdr:row>9</xdr:row>
          <xdr:rowOff>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13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247650</xdr:colOff>
          <xdr:row>8</xdr:row>
          <xdr:rowOff>0</xdr:rowOff>
        </xdr:from>
        <xdr:to>
          <xdr:col>22</xdr:col>
          <xdr:colOff>266700</xdr:colOff>
          <xdr:row>9</xdr:row>
          <xdr:rowOff>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13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0</xdr:rowOff>
        </xdr:from>
        <xdr:to>
          <xdr:col>18</xdr:col>
          <xdr:colOff>247650</xdr:colOff>
          <xdr:row>9</xdr:row>
          <xdr:rowOff>0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14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8</xdr:row>
          <xdr:rowOff>0</xdr:rowOff>
        </xdr:from>
        <xdr:to>
          <xdr:col>20</xdr:col>
          <xdr:colOff>371475</xdr:colOff>
          <xdr:row>9</xdr:row>
          <xdr:rowOff>0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14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6</xdr:row>
          <xdr:rowOff>66675</xdr:rowOff>
        </xdr:from>
        <xdr:to>
          <xdr:col>18</xdr:col>
          <xdr:colOff>190500</xdr:colOff>
          <xdr:row>6</xdr:row>
          <xdr:rowOff>247650</xdr:rowOff>
        </xdr:to>
        <xdr:sp macro="" textlink="">
          <xdr:nvSpPr>
            <xdr:cNvPr id="49153" name="Check Box 1" hidden="1">
              <a:extLst>
                <a:ext uri="{63B3BB69-23CF-44E3-9099-C40C66FF867C}">
                  <a14:compatExt spid="_x0000_s49153"/>
                </a:ext>
                <a:ext uri="{FF2B5EF4-FFF2-40B4-BE49-F238E27FC236}">
                  <a16:creationId xmlns:a16="http://schemas.microsoft.com/office/drawing/2014/main" id="{00000000-0008-0000-0300-00000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</xdr:row>
          <xdr:rowOff>66675</xdr:rowOff>
        </xdr:from>
        <xdr:to>
          <xdr:col>20</xdr:col>
          <xdr:colOff>314325</xdr:colOff>
          <xdr:row>7</xdr:row>
          <xdr:rowOff>19050</xdr:rowOff>
        </xdr:to>
        <xdr:sp macro="" textlink="">
          <xdr:nvSpPr>
            <xdr:cNvPr id="49154" name="Check Box 2" hidden="1">
              <a:extLst>
                <a:ext uri="{63B3BB69-23CF-44E3-9099-C40C66FF867C}">
                  <a14:compatExt spid="_x0000_s49154"/>
                </a:ext>
                <a:ext uri="{FF2B5EF4-FFF2-40B4-BE49-F238E27FC236}">
                  <a16:creationId xmlns:a16="http://schemas.microsoft.com/office/drawing/2014/main" id="{00000000-0008-0000-0300-00000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</xdr:row>
          <xdr:rowOff>238125</xdr:rowOff>
        </xdr:from>
        <xdr:to>
          <xdr:col>20</xdr:col>
          <xdr:colOff>9525</xdr:colOff>
          <xdr:row>6</xdr:row>
          <xdr:rowOff>247650</xdr:rowOff>
        </xdr:to>
        <xdr:sp macro="" textlink="">
          <xdr:nvSpPr>
            <xdr:cNvPr id="93185" name="Check Box 1" hidden="1">
              <a:extLst>
                <a:ext uri="{63B3BB69-23CF-44E3-9099-C40C66FF867C}">
                  <a14:compatExt spid="_x0000_s93185"/>
                </a:ext>
                <a:ext uri="{FF2B5EF4-FFF2-40B4-BE49-F238E27FC236}">
                  <a16:creationId xmlns:a16="http://schemas.microsoft.com/office/drawing/2014/main" id="{00000000-0008-0000-1500-00000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5</xdr:row>
          <xdr:rowOff>238125</xdr:rowOff>
        </xdr:from>
        <xdr:to>
          <xdr:col>21</xdr:col>
          <xdr:colOff>476250</xdr:colOff>
          <xdr:row>6</xdr:row>
          <xdr:rowOff>247650</xdr:rowOff>
        </xdr:to>
        <xdr:sp macro="" textlink="">
          <xdr:nvSpPr>
            <xdr:cNvPr id="93186" name="Check Box 2" hidden="1">
              <a:extLst>
                <a:ext uri="{63B3BB69-23CF-44E3-9099-C40C66FF867C}">
                  <a14:compatExt spid="_x0000_s93186"/>
                </a:ext>
                <a:ext uri="{FF2B5EF4-FFF2-40B4-BE49-F238E27FC236}">
                  <a16:creationId xmlns:a16="http://schemas.microsoft.com/office/drawing/2014/main" id="{00000000-0008-0000-1500-000002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7</xdr:row>
          <xdr:rowOff>0</xdr:rowOff>
        </xdr:from>
        <xdr:to>
          <xdr:col>18</xdr:col>
          <xdr:colOff>228600</xdr:colOff>
          <xdr:row>8</xdr:row>
          <xdr:rowOff>0</xdr:rowOff>
        </xdr:to>
        <xdr:sp macro="" textlink="">
          <xdr:nvSpPr>
            <xdr:cNvPr id="100353" name="Check Box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16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7</xdr:row>
          <xdr:rowOff>0</xdr:rowOff>
        </xdr:from>
        <xdr:to>
          <xdr:col>20</xdr:col>
          <xdr:colOff>390525</xdr:colOff>
          <xdr:row>8</xdr:row>
          <xdr:rowOff>0</xdr:rowOff>
        </xdr:to>
        <xdr:sp macro="" textlink="">
          <xdr:nvSpPr>
            <xdr:cNvPr id="100354" name="Check Box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16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7</xdr:row>
          <xdr:rowOff>0</xdr:rowOff>
        </xdr:from>
        <xdr:to>
          <xdr:col>18</xdr:col>
          <xdr:colOff>228600</xdr:colOff>
          <xdr:row>8</xdr:row>
          <xdr:rowOff>0</xdr:rowOff>
        </xdr:to>
        <xdr:sp macro="" textlink="">
          <xdr:nvSpPr>
            <xdr:cNvPr id="110593" name="Check Box 1" hidden="1">
              <a:extLst>
                <a:ext uri="{63B3BB69-23CF-44E3-9099-C40C66FF867C}">
                  <a14:compatExt spid="_x0000_s110593"/>
                </a:ext>
                <a:ext uri="{FF2B5EF4-FFF2-40B4-BE49-F238E27FC236}">
                  <a16:creationId xmlns:a16="http://schemas.microsoft.com/office/drawing/2014/main" id="{00000000-0008-0000-1700-000001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7</xdr:row>
          <xdr:rowOff>0</xdr:rowOff>
        </xdr:from>
        <xdr:to>
          <xdr:col>20</xdr:col>
          <xdr:colOff>390525</xdr:colOff>
          <xdr:row>8</xdr:row>
          <xdr:rowOff>0</xdr:rowOff>
        </xdr:to>
        <xdr:sp macro="" textlink="">
          <xdr:nvSpPr>
            <xdr:cNvPr id="110594" name="Check Box 2" hidden="1">
              <a:extLst>
                <a:ext uri="{63B3BB69-23CF-44E3-9099-C40C66FF867C}">
                  <a14:compatExt spid="_x0000_s110594"/>
                </a:ext>
                <a:ext uri="{FF2B5EF4-FFF2-40B4-BE49-F238E27FC236}">
                  <a16:creationId xmlns:a16="http://schemas.microsoft.com/office/drawing/2014/main" id="{00000000-0008-0000-1700-000002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7</xdr:row>
          <xdr:rowOff>0</xdr:rowOff>
        </xdr:from>
        <xdr:to>
          <xdr:col>18</xdr:col>
          <xdr:colOff>228600</xdr:colOff>
          <xdr:row>8</xdr:row>
          <xdr:rowOff>0</xdr:rowOff>
        </xdr:to>
        <xdr:sp macro="" textlink="">
          <xdr:nvSpPr>
            <xdr:cNvPr id="111617" name="Check Box 1" hidden="1">
              <a:extLst>
                <a:ext uri="{63B3BB69-23CF-44E3-9099-C40C66FF867C}">
                  <a14:compatExt spid="_x0000_s111617"/>
                </a:ext>
                <a:ext uri="{FF2B5EF4-FFF2-40B4-BE49-F238E27FC236}">
                  <a16:creationId xmlns:a16="http://schemas.microsoft.com/office/drawing/2014/main" id="{00000000-0008-0000-1800-000001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7</xdr:row>
          <xdr:rowOff>0</xdr:rowOff>
        </xdr:from>
        <xdr:to>
          <xdr:col>20</xdr:col>
          <xdr:colOff>390525</xdr:colOff>
          <xdr:row>8</xdr:row>
          <xdr:rowOff>0</xdr:rowOff>
        </xdr:to>
        <xdr:sp macro="" textlink="">
          <xdr:nvSpPr>
            <xdr:cNvPr id="111618" name="Check Box 2" hidden="1">
              <a:extLst>
                <a:ext uri="{63B3BB69-23CF-44E3-9099-C40C66FF867C}">
                  <a14:compatExt spid="_x0000_s111618"/>
                </a:ext>
                <a:ext uri="{FF2B5EF4-FFF2-40B4-BE49-F238E27FC236}">
                  <a16:creationId xmlns:a16="http://schemas.microsoft.com/office/drawing/2014/main" id="{00000000-0008-0000-1800-000002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5</xdr:row>
          <xdr:rowOff>257175</xdr:rowOff>
        </xdr:from>
        <xdr:to>
          <xdr:col>18</xdr:col>
          <xdr:colOff>247650</xdr:colOff>
          <xdr:row>7</xdr:row>
          <xdr:rowOff>9525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19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</xdr:row>
          <xdr:rowOff>257175</xdr:rowOff>
        </xdr:from>
        <xdr:to>
          <xdr:col>20</xdr:col>
          <xdr:colOff>438150</xdr:colOff>
          <xdr:row>7</xdr:row>
          <xdr:rowOff>9525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19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5</xdr:row>
          <xdr:rowOff>257175</xdr:rowOff>
        </xdr:from>
        <xdr:to>
          <xdr:col>18</xdr:col>
          <xdr:colOff>228600</xdr:colOff>
          <xdr:row>7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1A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5</xdr:row>
          <xdr:rowOff>257175</xdr:rowOff>
        </xdr:from>
        <xdr:to>
          <xdr:col>20</xdr:col>
          <xdr:colOff>361950</xdr:colOff>
          <xdr:row>7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1A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6</xdr:row>
          <xdr:rowOff>9525</xdr:rowOff>
        </xdr:from>
        <xdr:to>
          <xdr:col>18</xdr:col>
          <xdr:colOff>228600</xdr:colOff>
          <xdr:row>7</xdr:row>
          <xdr:rowOff>9525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1B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6</xdr:row>
          <xdr:rowOff>9525</xdr:rowOff>
        </xdr:from>
        <xdr:to>
          <xdr:col>20</xdr:col>
          <xdr:colOff>371475</xdr:colOff>
          <xdr:row>7</xdr:row>
          <xdr:rowOff>9525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1B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7</xdr:row>
          <xdr:rowOff>28575</xdr:rowOff>
        </xdr:from>
        <xdr:to>
          <xdr:col>20</xdr:col>
          <xdr:colOff>0</xdr:colOff>
          <xdr:row>7</xdr:row>
          <xdr:rowOff>238125</xdr:rowOff>
        </xdr:to>
        <xdr:sp macro="" textlink="">
          <xdr:nvSpPr>
            <xdr:cNvPr id="121857" name="Check Box 1" hidden="1">
              <a:extLst>
                <a:ext uri="{63B3BB69-23CF-44E3-9099-C40C66FF867C}">
                  <a14:compatExt spid="_x0000_s121857"/>
                </a:ext>
                <a:ext uri="{FF2B5EF4-FFF2-40B4-BE49-F238E27FC236}">
                  <a16:creationId xmlns:a16="http://schemas.microsoft.com/office/drawing/2014/main" id="{00000000-0008-0000-1C00-000001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7</xdr:row>
          <xdr:rowOff>28575</xdr:rowOff>
        </xdr:from>
        <xdr:to>
          <xdr:col>21</xdr:col>
          <xdr:colOff>47625</xdr:colOff>
          <xdr:row>7</xdr:row>
          <xdr:rowOff>238125</xdr:rowOff>
        </xdr:to>
        <xdr:sp macro="" textlink="">
          <xdr:nvSpPr>
            <xdr:cNvPr id="121858" name="Check Box 2" hidden="1">
              <a:extLst>
                <a:ext uri="{63B3BB69-23CF-44E3-9099-C40C66FF867C}">
                  <a14:compatExt spid="_x0000_s121858"/>
                </a:ext>
                <a:ext uri="{FF2B5EF4-FFF2-40B4-BE49-F238E27FC236}">
                  <a16:creationId xmlns:a16="http://schemas.microsoft.com/office/drawing/2014/main" id="{00000000-0008-0000-1C00-000002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7</xdr:row>
          <xdr:rowOff>0</xdr:rowOff>
        </xdr:from>
        <xdr:to>
          <xdr:col>18</xdr:col>
          <xdr:colOff>228600</xdr:colOff>
          <xdr:row>8</xdr:row>
          <xdr:rowOff>0</xdr:rowOff>
        </xdr:to>
        <xdr:sp macro="" textlink="">
          <xdr:nvSpPr>
            <xdr:cNvPr id="135169" name="Check Box 1" hidden="1">
              <a:extLst>
                <a:ext uri="{63B3BB69-23CF-44E3-9099-C40C66FF867C}">
                  <a14:compatExt spid="_x0000_s135169"/>
                </a:ext>
                <a:ext uri="{FF2B5EF4-FFF2-40B4-BE49-F238E27FC236}">
                  <a16:creationId xmlns:a16="http://schemas.microsoft.com/office/drawing/2014/main" id="{00000000-0008-0000-1D00-000001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7</xdr:row>
          <xdr:rowOff>0</xdr:rowOff>
        </xdr:from>
        <xdr:to>
          <xdr:col>20</xdr:col>
          <xdr:colOff>390525</xdr:colOff>
          <xdr:row>8</xdr:row>
          <xdr:rowOff>0</xdr:rowOff>
        </xdr:to>
        <xdr:sp macro="" textlink="">
          <xdr:nvSpPr>
            <xdr:cNvPr id="135170" name="Check Box 2" hidden="1">
              <a:extLst>
                <a:ext uri="{63B3BB69-23CF-44E3-9099-C40C66FF867C}">
                  <a14:compatExt spid="_x0000_s135170"/>
                </a:ext>
                <a:ext uri="{FF2B5EF4-FFF2-40B4-BE49-F238E27FC236}">
                  <a16:creationId xmlns:a16="http://schemas.microsoft.com/office/drawing/2014/main" id="{00000000-0008-0000-1D00-000002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5</xdr:row>
          <xdr:rowOff>219075</xdr:rowOff>
        </xdr:from>
        <xdr:to>
          <xdr:col>19</xdr:col>
          <xdr:colOff>247650</xdr:colOff>
          <xdr:row>7</xdr:row>
          <xdr:rowOff>76200</xdr:rowOff>
        </xdr:to>
        <xdr:sp macro="" textlink="">
          <xdr:nvSpPr>
            <xdr:cNvPr id="144385" name="Check Box 1" hidden="1">
              <a:extLst>
                <a:ext uri="{63B3BB69-23CF-44E3-9099-C40C66FF867C}">
                  <a14:compatExt spid="_x0000_s144385"/>
                </a:ext>
                <a:ext uri="{FF2B5EF4-FFF2-40B4-BE49-F238E27FC236}">
                  <a16:creationId xmlns:a16="http://schemas.microsoft.com/office/drawing/2014/main" id="{00000000-0008-0000-1E00-0000013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5</xdr:row>
          <xdr:rowOff>219075</xdr:rowOff>
        </xdr:from>
        <xdr:to>
          <xdr:col>21</xdr:col>
          <xdr:colOff>457200</xdr:colOff>
          <xdr:row>7</xdr:row>
          <xdr:rowOff>76200</xdr:rowOff>
        </xdr:to>
        <xdr:sp macro="" textlink="">
          <xdr:nvSpPr>
            <xdr:cNvPr id="144386" name="Check Box 2" hidden="1">
              <a:extLst>
                <a:ext uri="{63B3BB69-23CF-44E3-9099-C40C66FF867C}">
                  <a14:compatExt spid="_x0000_s144386"/>
                </a:ext>
                <a:ext uri="{FF2B5EF4-FFF2-40B4-BE49-F238E27FC236}">
                  <a16:creationId xmlns:a16="http://schemas.microsoft.com/office/drawing/2014/main" id="{00000000-0008-0000-1E00-0000023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5</xdr:row>
          <xdr:rowOff>209550</xdr:rowOff>
        </xdr:from>
        <xdr:to>
          <xdr:col>18</xdr:col>
          <xdr:colOff>247650</xdr:colOff>
          <xdr:row>7</xdr:row>
          <xdr:rowOff>66675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</xdr:row>
          <xdr:rowOff>209550</xdr:rowOff>
        </xdr:from>
        <xdr:to>
          <xdr:col>20</xdr:col>
          <xdr:colOff>390525</xdr:colOff>
          <xdr:row>7</xdr:row>
          <xdr:rowOff>66675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5</xdr:row>
          <xdr:rowOff>219075</xdr:rowOff>
        </xdr:from>
        <xdr:to>
          <xdr:col>19</xdr:col>
          <xdr:colOff>247650</xdr:colOff>
          <xdr:row>7</xdr:row>
          <xdr:rowOff>76200</xdr:rowOff>
        </xdr:to>
        <xdr:sp macro="" textlink="">
          <xdr:nvSpPr>
            <xdr:cNvPr id="147457" name="Check Box 1" hidden="1">
              <a:extLst>
                <a:ext uri="{63B3BB69-23CF-44E3-9099-C40C66FF867C}">
                  <a14:compatExt spid="_x0000_s147457"/>
                </a:ext>
                <a:ext uri="{FF2B5EF4-FFF2-40B4-BE49-F238E27FC236}">
                  <a16:creationId xmlns:a16="http://schemas.microsoft.com/office/drawing/2014/main" id="{00000000-0008-0000-1F00-0000014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5</xdr:row>
          <xdr:rowOff>219075</xdr:rowOff>
        </xdr:from>
        <xdr:to>
          <xdr:col>21</xdr:col>
          <xdr:colOff>457200</xdr:colOff>
          <xdr:row>7</xdr:row>
          <xdr:rowOff>76200</xdr:rowOff>
        </xdr:to>
        <xdr:sp macro="" textlink="">
          <xdr:nvSpPr>
            <xdr:cNvPr id="147458" name="Check Box 2" hidden="1">
              <a:extLst>
                <a:ext uri="{63B3BB69-23CF-44E3-9099-C40C66FF867C}">
                  <a14:compatExt spid="_x0000_s147458"/>
                </a:ext>
                <a:ext uri="{FF2B5EF4-FFF2-40B4-BE49-F238E27FC236}">
                  <a16:creationId xmlns:a16="http://schemas.microsoft.com/office/drawing/2014/main" id="{00000000-0008-0000-1F00-0000024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5</xdr:row>
          <xdr:rowOff>209550</xdr:rowOff>
        </xdr:from>
        <xdr:to>
          <xdr:col>18</xdr:col>
          <xdr:colOff>247650</xdr:colOff>
          <xdr:row>7</xdr:row>
          <xdr:rowOff>66675</xdr:rowOff>
        </xdr:to>
        <xdr:sp macro="" textlink="">
          <xdr:nvSpPr>
            <xdr:cNvPr id="148481" name="Check Box 1" hidden="1">
              <a:extLst>
                <a:ext uri="{63B3BB69-23CF-44E3-9099-C40C66FF867C}">
                  <a14:compatExt spid="_x0000_s148481"/>
                </a:ext>
                <a:ext uri="{FF2B5EF4-FFF2-40B4-BE49-F238E27FC236}">
                  <a16:creationId xmlns:a16="http://schemas.microsoft.com/office/drawing/2014/main" id="{00000000-0008-0000-2000-000001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</xdr:row>
          <xdr:rowOff>209550</xdr:rowOff>
        </xdr:from>
        <xdr:to>
          <xdr:col>20</xdr:col>
          <xdr:colOff>390525</xdr:colOff>
          <xdr:row>7</xdr:row>
          <xdr:rowOff>66675</xdr:rowOff>
        </xdr:to>
        <xdr:sp macro="" textlink="">
          <xdr:nvSpPr>
            <xdr:cNvPr id="148482" name="Check Box 2" hidden="1">
              <a:extLst>
                <a:ext uri="{63B3BB69-23CF-44E3-9099-C40C66FF867C}">
                  <a14:compatExt spid="_x0000_s148482"/>
                </a:ext>
                <a:ext uri="{FF2B5EF4-FFF2-40B4-BE49-F238E27FC236}">
                  <a16:creationId xmlns:a16="http://schemas.microsoft.com/office/drawing/2014/main" id="{00000000-0008-0000-2000-000002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</xdr:row>
          <xdr:rowOff>66675</xdr:rowOff>
        </xdr:from>
        <xdr:to>
          <xdr:col>18</xdr:col>
          <xdr:colOff>190500</xdr:colOff>
          <xdr:row>6</xdr:row>
          <xdr:rowOff>238125</xdr:rowOff>
        </xdr:to>
        <xdr:sp macro="" textlink="">
          <xdr:nvSpPr>
            <xdr:cNvPr id="149505" name="Check Box 1" hidden="1">
              <a:extLst>
                <a:ext uri="{63B3BB69-23CF-44E3-9099-C40C66FF867C}">
                  <a14:compatExt spid="_x0000_s149505"/>
                </a:ext>
                <a:ext uri="{FF2B5EF4-FFF2-40B4-BE49-F238E27FC236}">
                  <a16:creationId xmlns:a16="http://schemas.microsoft.com/office/drawing/2014/main" id="{00000000-0008-0000-2100-0000014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6</xdr:row>
          <xdr:rowOff>66675</xdr:rowOff>
        </xdr:from>
        <xdr:to>
          <xdr:col>20</xdr:col>
          <xdr:colOff>314325</xdr:colOff>
          <xdr:row>6</xdr:row>
          <xdr:rowOff>247650</xdr:rowOff>
        </xdr:to>
        <xdr:sp macro="" textlink="">
          <xdr:nvSpPr>
            <xdr:cNvPr id="149506" name="Check Box 2" hidden="1">
              <a:extLst>
                <a:ext uri="{63B3BB69-23CF-44E3-9099-C40C66FF867C}">
                  <a14:compatExt spid="_x0000_s149506"/>
                </a:ext>
                <a:ext uri="{FF2B5EF4-FFF2-40B4-BE49-F238E27FC236}">
                  <a16:creationId xmlns:a16="http://schemas.microsoft.com/office/drawing/2014/main" id="{00000000-0008-0000-2100-0000024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7</xdr:row>
          <xdr:rowOff>28575</xdr:rowOff>
        </xdr:from>
        <xdr:to>
          <xdr:col>20</xdr:col>
          <xdr:colOff>0</xdr:colOff>
          <xdr:row>7</xdr:row>
          <xdr:rowOff>238125</xdr:rowOff>
        </xdr:to>
        <xdr:sp macro="" textlink="">
          <xdr:nvSpPr>
            <xdr:cNvPr id="150529" name="Check Box 1" hidden="1">
              <a:extLst>
                <a:ext uri="{63B3BB69-23CF-44E3-9099-C40C66FF867C}">
                  <a14:compatExt spid="_x0000_s150529"/>
                </a:ext>
                <a:ext uri="{FF2B5EF4-FFF2-40B4-BE49-F238E27FC236}">
                  <a16:creationId xmlns:a16="http://schemas.microsoft.com/office/drawing/2014/main" id="{00000000-0008-0000-2200-000001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7</xdr:row>
          <xdr:rowOff>28575</xdr:rowOff>
        </xdr:from>
        <xdr:to>
          <xdr:col>21</xdr:col>
          <xdr:colOff>47625</xdr:colOff>
          <xdr:row>7</xdr:row>
          <xdr:rowOff>238125</xdr:rowOff>
        </xdr:to>
        <xdr:sp macro="" textlink="">
          <xdr:nvSpPr>
            <xdr:cNvPr id="150530" name="Check Box 2" hidden="1">
              <a:extLst>
                <a:ext uri="{63B3BB69-23CF-44E3-9099-C40C66FF867C}">
                  <a14:compatExt spid="_x0000_s150530"/>
                </a:ext>
                <a:ext uri="{FF2B5EF4-FFF2-40B4-BE49-F238E27FC236}">
                  <a16:creationId xmlns:a16="http://schemas.microsoft.com/office/drawing/2014/main" id="{00000000-0008-0000-2200-000002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</xdr:row>
          <xdr:rowOff>238125</xdr:rowOff>
        </xdr:from>
        <xdr:to>
          <xdr:col>20</xdr:col>
          <xdr:colOff>9525</xdr:colOff>
          <xdr:row>6</xdr:row>
          <xdr:rowOff>247650</xdr:rowOff>
        </xdr:to>
        <xdr:sp macro="" textlink="">
          <xdr:nvSpPr>
            <xdr:cNvPr id="151553" name="Check Box 1" hidden="1">
              <a:extLst>
                <a:ext uri="{63B3BB69-23CF-44E3-9099-C40C66FF867C}">
                  <a14:compatExt spid="_x0000_s151553"/>
                </a:ext>
                <a:ext uri="{FF2B5EF4-FFF2-40B4-BE49-F238E27FC236}">
                  <a16:creationId xmlns:a16="http://schemas.microsoft.com/office/drawing/2014/main" id="{00000000-0008-0000-2300-0000015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5</xdr:row>
          <xdr:rowOff>238125</xdr:rowOff>
        </xdr:from>
        <xdr:to>
          <xdr:col>21</xdr:col>
          <xdr:colOff>476250</xdr:colOff>
          <xdr:row>6</xdr:row>
          <xdr:rowOff>247650</xdr:rowOff>
        </xdr:to>
        <xdr:sp macro="" textlink="">
          <xdr:nvSpPr>
            <xdr:cNvPr id="151554" name="Check Box 2" hidden="1">
              <a:extLst>
                <a:ext uri="{63B3BB69-23CF-44E3-9099-C40C66FF867C}">
                  <a14:compatExt spid="_x0000_s151554"/>
                </a:ext>
                <a:ext uri="{FF2B5EF4-FFF2-40B4-BE49-F238E27FC236}">
                  <a16:creationId xmlns:a16="http://schemas.microsoft.com/office/drawing/2014/main" id="{00000000-0008-0000-2300-0000025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6</xdr:row>
          <xdr:rowOff>47625</xdr:rowOff>
        </xdr:from>
        <xdr:to>
          <xdr:col>20</xdr:col>
          <xdr:colOff>190500</xdr:colOff>
          <xdr:row>6</xdr:row>
          <xdr:rowOff>238125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24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</xdr:row>
          <xdr:rowOff>47625</xdr:rowOff>
        </xdr:from>
        <xdr:to>
          <xdr:col>22</xdr:col>
          <xdr:colOff>285750</xdr:colOff>
          <xdr:row>6</xdr:row>
          <xdr:rowOff>238125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24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</xdr:row>
          <xdr:rowOff>0</xdr:rowOff>
        </xdr:from>
        <xdr:to>
          <xdr:col>18</xdr:col>
          <xdr:colOff>123825</xdr:colOff>
          <xdr:row>8</xdr:row>
          <xdr:rowOff>19050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25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7</xdr:row>
          <xdr:rowOff>0</xdr:rowOff>
        </xdr:from>
        <xdr:to>
          <xdr:col>20</xdr:col>
          <xdr:colOff>285750</xdr:colOff>
          <xdr:row>8</xdr:row>
          <xdr:rowOff>19050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25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3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0</xdr:rowOff>
        </xdr:from>
        <xdr:to>
          <xdr:col>20</xdr:col>
          <xdr:colOff>0</xdr:colOff>
          <xdr:row>8</xdr:row>
          <xdr:rowOff>19050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26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7</xdr:row>
          <xdr:rowOff>0</xdr:rowOff>
        </xdr:from>
        <xdr:to>
          <xdr:col>21</xdr:col>
          <xdr:colOff>438150</xdr:colOff>
          <xdr:row>8</xdr:row>
          <xdr:rowOff>19050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26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3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</xdr:row>
          <xdr:rowOff>0</xdr:rowOff>
        </xdr:from>
        <xdr:to>
          <xdr:col>20</xdr:col>
          <xdr:colOff>171450</xdr:colOff>
          <xdr:row>7</xdr:row>
          <xdr:rowOff>0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27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</xdr:row>
          <xdr:rowOff>0</xdr:rowOff>
        </xdr:from>
        <xdr:to>
          <xdr:col>22</xdr:col>
          <xdr:colOff>295275</xdr:colOff>
          <xdr:row>7</xdr:row>
          <xdr:rowOff>0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27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3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571500</xdr:colOff>
          <xdr:row>5</xdr:row>
          <xdr:rowOff>257175</xdr:rowOff>
        </xdr:from>
        <xdr:to>
          <xdr:col>18</xdr:col>
          <xdr:colOff>190500</xdr:colOff>
          <xdr:row>7</xdr:row>
          <xdr:rowOff>28575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28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</xdr:row>
          <xdr:rowOff>257175</xdr:rowOff>
        </xdr:from>
        <xdr:to>
          <xdr:col>20</xdr:col>
          <xdr:colOff>342900</xdr:colOff>
          <xdr:row>7</xdr:row>
          <xdr:rowOff>28575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28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6</xdr:row>
          <xdr:rowOff>9525</xdr:rowOff>
        </xdr:from>
        <xdr:to>
          <xdr:col>18</xdr:col>
          <xdr:colOff>171450</xdr:colOff>
          <xdr:row>7</xdr:row>
          <xdr:rowOff>0</xdr:rowOff>
        </xdr:to>
        <xdr:sp macro="" textlink="">
          <xdr:nvSpPr>
            <xdr:cNvPr id="50177" name="Check Box 1" hidden="1">
              <a:extLst>
                <a:ext uri="{63B3BB69-23CF-44E3-9099-C40C66FF867C}">
                  <a14:compatExt spid="_x0000_s50177"/>
                </a:ext>
                <a:ext uri="{FF2B5EF4-FFF2-40B4-BE49-F238E27FC236}">
                  <a16:creationId xmlns:a16="http://schemas.microsoft.com/office/drawing/2014/main" id="{00000000-0008-0000-0500-00000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</xdr:row>
          <xdr:rowOff>9525</xdr:rowOff>
        </xdr:from>
        <xdr:to>
          <xdr:col>20</xdr:col>
          <xdr:colOff>314325</xdr:colOff>
          <xdr:row>7</xdr:row>
          <xdr:rowOff>0</xdr:rowOff>
        </xdr:to>
        <xdr:sp macro="" textlink="">
          <xdr:nvSpPr>
            <xdr:cNvPr id="50178" name="Check Box 2" hidden="1">
              <a:extLst>
                <a:ext uri="{63B3BB69-23CF-44E3-9099-C40C66FF867C}">
                  <a14:compatExt spid="_x0000_s50178"/>
                </a:ext>
                <a:ext uri="{FF2B5EF4-FFF2-40B4-BE49-F238E27FC236}">
                  <a16:creationId xmlns:a16="http://schemas.microsoft.com/office/drawing/2014/main" id="{00000000-0008-0000-0500-00000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4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6</xdr:row>
          <xdr:rowOff>0</xdr:rowOff>
        </xdr:from>
        <xdr:to>
          <xdr:col>18</xdr:col>
          <xdr:colOff>247650</xdr:colOff>
          <xdr:row>7</xdr:row>
          <xdr:rowOff>0</xdr:rowOff>
        </xdr:to>
        <xdr:sp macro="" textlink="">
          <xdr:nvSpPr>
            <xdr:cNvPr id="46081" name="Check Box 1" hidden="1">
              <a:extLst>
                <a:ext uri="{63B3BB69-23CF-44E3-9099-C40C66FF867C}">
                  <a14:compatExt spid="_x0000_s46081"/>
                </a:ext>
                <a:ext uri="{FF2B5EF4-FFF2-40B4-BE49-F238E27FC236}">
                  <a16:creationId xmlns:a16="http://schemas.microsoft.com/office/drawing/2014/main" id="{00000000-0008-0000-2900-00000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6</xdr:row>
          <xdr:rowOff>0</xdr:rowOff>
        </xdr:from>
        <xdr:to>
          <xdr:col>20</xdr:col>
          <xdr:colOff>400050</xdr:colOff>
          <xdr:row>7</xdr:row>
          <xdr:rowOff>0</xdr:rowOff>
        </xdr:to>
        <xdr:sp macro="" textlink="">
          <xdr:nvSpPr>
            <xdr:cNvPr id="46082" name="Check Box 2" hidden="1">
              <a:extLst>
                <a:ext uri="{63B3BB69-23CF-44E3-9099-C40C66FF867C}">
                  <a14:compatExt spid="_x0000_s46082"/>
                </a:ext>
                <a:ext uri="{FF2B5EF4-FFF2-40B4-BE49-F238E27FC236}">
                  <a16:creationId xmlns:a16="http://schemas.microsoft.com/office/drawing/2014/main" id="{00000000-0008-0000-2900-000002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4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7</xdr:row>
          <xdr:rowOff>0</xdr:rowOff>
        </xdr:from>
        <xdr:to>
          <xdr:col>18</xdr:col>
          <xdr:colOff>228600</xdr:colOff>
          <xdr:row>8</xdr:row>
          <xdr:rowOff>0</xdr:rowOff>
        </xdr:to>
        <xdr:sp macro="" textlink="">
          <xdr:nvSpPr>
            <xdr:cNvPr id="133121" name="Check Box 1" hidden="1">
              <a:extLst>
                <a:ext uri="{63B3BB69-23CF-44E3-9099-C40C66FF867C}">
                  <a14:compatExt spid="_x0000_s133121"/>
                </a:ext>
                <a:ext uri="{FF2B5EF4-FFF2-40B4-BE49-F238E27FC236}">
                  <a16:creationId xmlns:a16="http://schemas.microsoft.com/office/drawing/2014/main" id="{00000000-0008-0000-2A00-000001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7</xdr:row>
          <xdr:rowOff>0</xdr:rowOff>
        </xdr:from>
        <xdr:to>
          <xdr:col>20</xdr:col>
          <xdr:colOff>390525</xdr:colOff>
          <xdr:row>8</xdr:row>
          <xdr:rowOff>0</xdr:rowOff>
        </xdr:to>
        <xdr:sp macro="" textlink="">
          <xdr:nvSpPr>
            <xdr:cNvPr id="133122" name="Check Box 2" hidden="1">
              <a:extLst>
                <a:ext uri="{63B3BB69-23CF-44E3-9099-C40C66FF867C}">
                  <a14:compatExt spid="_x0000_s133122"/>
                </a:ext>
                <a:ext uri="{FF2B5EF4-FFF2-40B4-BE49-F238E27FC236}">
                  <a16:creationId xmlns:a16="http://schemas.microsoft.com/office/drawing/2014/main" id="{00000000-0008-0000-2A00-000002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4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7</xdr:row>
          <xdr:rowOff>0</xdr:rowOff>
        </xdr:from>
        <xdr:to>
          <xdr:col>18</xdr:col>
          <xdr:colOff>228600</xdr:colOff>
          <xdr:row>8</xdr:row>
          <xdr:rowOff>0</xdr:rowOff>
        </xdr:to>
        <xdr:sp macro="" textlink="">
          <xdr:nvSpPr>
            <xdr:cNvPr id="130049" name="Check Box 1" hidden="1">
              <a:extLst>
                <a:ext uri="{63B3BB69-23CF-44E3-9099-C40C66FF867C}">
                  <a14:compatExt spid="_x0000_s130049"/>
                </a:ext>
                <a:ext uri="{FF2B5EF4-FFF2-40B4-BE49-F238E27FC236}">
                  <a16:creationId xmlns:a16="http://schemas.microsoft.com/office/drawing/2014/main" id="{00000000-0008-0000-2B00-000001F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7</xdr:row>
          <xdr:rowOff>0</xdr:rowOff>
        </xdr:from>
        <xdr:to>
          <xdr:col>20</xdr:col>
          <xdr:colOff>390525</xdr:colOff>
          <xdr:row>8</xdr:row>
          <xdr:rowOff>0</xdr:rowOff>
        </xdr:to>
        <xdr:sp macro="" textlink="">
          <xdr:nvSpPr>
            <xdr:cNvPr id="130050" name="Check Box 2" hidden="1">
              <a:extLst>
                <a:ext uri="{63B3BB69-23CF-44E3-9099-C40C66FF867C}">
                  <a14:compatExt spid="_x0000_s130050"/>
                </a:ext>
                <a:ext uri="{FF2B5EF4-FFF2-40B4-BE49-F238E27FC236}">
                  <a16:creationId xmlns:a16="http://schemas.microsoft.com/office/drawing/2014/main" id="{00000000-0008-0000-2B00-000002F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6</xdr:row>
          <xdr:rowOff>38100</xdr:rowOff>
        </xdr:from>
        <xdr:to>
          <xdr:col>18</xdr:col>
          <xdr:colOff>238125</xdr:colOff>
          <xdr:row>6</xdr:row>
          <xdr:rowOff>238125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6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6</xdr:row>
          <xdr:rowOff>38100</xdr:rowOff>
        </xdr:from>
        <xdr:to>
          <xdr:col>20</xdr:col>
          <xdr:colOff>400050</xdr:colOff>
          <xdr:row>6</xdr:row>
          <xdr:rowOff>238125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6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5</xdr:row>
          <xdr:rowOff>238125</xdr:rowOff>
        </xdr:from>
        <xdr:to>
          <xdr:col>19</xdr:col>
          <xdr:colOff>228600</xdr:colOff>
          <xdr:row>7</xdr:row>
          <xdr:rowOff>76200</xdr:rowOff>
        </xdr:to>
        <xdr:sp macro="" textlink="">
          <xdr:nvSpPr>
            <xdr:cNvPr id="51201" name="Check Box 1" hidden="1">
              <a:extLst>
                <a:ext uri="{63B3BB69-23CF-44E3-9099-C40C66FF867C}">
                  <a14:compatExt spid="_x0000_s51201"/>
                </a:ext>
                <a:ext uri="{FF2B5EF4-FFF2-40B4-BE49-F238E27FC236}">
                  <a16:creationId xmlns:a16="http://schemas.microsoft.com/office/drawing/2014/main" id="{00000000-0008-0000-0700-00000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5</xdr:row>
          <xdr:rowOff>238125</xdr:rowOff>
        </xdr:from>
        <xdr:to>
          <xdr:col>21</xdr:col>
          <xdr:colOff>409575</xdr:colOff>
          <xdr:row>7</xdr:row>
          <xdr:rowOff>76200</xdr:rowOff>
        </xdr:to>
        <xdr:sp macro="" textlink="">
          <xdr:nvSpPr>
            <xdr:cNvPr id="51202" name="Check Box 2" hidden="1">
              <a:extLst>
                <a:ext uri="{63B3BB69-23CF-44E3-9099-C40C66FF867C}">
                  <a14:compatExt spid="_x0000_s51202"/>
                </a:ext>
                <a:ext uri="{FF2B5EF4-FFF2-40B4-BE49-F238E27FC236}">
                  <a16:creationId xmlns:a16="http://schemas.microsoft.com/office/drawing/2014/main" id="{00000000-0008-0000-0700-00000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42</xdr:row>
          <xdr:rowOff>76200</xdr:rowOff>
        </xdr:from>
        <xdr:to>
          <xdr:col>7</xdr:col>
          <xdr:colOff>57150</xdr:colOff>
          <xdr:row>43</xdr:row>
          <xdr:rowOff>0</xdr:rowOff>
        </xdr:to>
        <xdr:sp macro="" textlink="">
          <xdr:nvSpPr>
            <xdr:cNvPr id="51204" name="Check Box 4" hidden="1">
              <a:extLst>
                <a:ext uri="{63B3BB69-23CF-44E3-9099-C40C66FF867C}">
                  <a14:compatExt spid="_x0000_s51204"/>
                </a:ext>
                <a:ext uri="{FF2B5EF4-FFF2-40B4-BE49-F238E27FC236}">
                  <a16:creationId xmlns:a16="http://schemas.microsoft.com/office/drawing/2014/main" id="{00000000-0008-0000-0700-000004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44</xdr:row>
          <xdr:rowOff>76200</xdr:rowOff>
        </xdr:from>
        <xdr:to>
          <xdr:col>7</xdr:col>
          <xdr:colOff>57150</xdr:colOff>
          <xdr:row>44</xdr:row>
          <xdr:rowOff>209550</xdr:rowOff>
        </xdr:to>
        <xdr:sp macro="" textlink="">
          <xdr:nvSpPr>
            <xdr:cNvPr id="51205" name="Check Box 5" hidden="1">
              <a:extLst>
                <a:ext uri="{63B3BB69-23CF-44E3-9099-C40C66FF867C}">
                  <a14:compatExt spid="_x0000_s51205"/>
                </a:ext>
                <a:ext uri="{FF2B5EF4-FFF2-40B4-BE49-F238E27FC236}">
                  <a16:creationId xmlns:a16="http://schemas.microsoft.com/office/drawing/2014/main" id="{00000000-0008-0000-0700-000005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46</xdr:row>
          <xdr:rowOff>38100</xdr:rowOff>
        </xdr:from>
        <xdr:to>
          <xdr:col>7</xdr:col>
          <xdr:colOff>47625</xdr:colOff>
          <xdr:row>47</xdr:row>
          <xdr:rowOff>0</xdr:rowOff>
        </xdr:to>
        <xdr:sp macro="" textlink="">
          <xdr:nvSpPr>
            <xdr:cNvPr id="51206" name="Check Box 6" hidden="1">
              <a:extLst>
                <a:ext uri="{63B3BB69-23CF-44E3-9099-C40C66FF867C}">
                  <a14:compatExt spid="_x0000_s51206"/>
                </a:ext>
                <a:ext uri="{FF2B5EF4-FFF2-40B4-BE49-F238E27FC236}">
                  <a16:creationId xmlns:a16="http://schemas.microsoft.com/office/drawing/2014/main" id="{00000000-0008-0000-0700-000006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5</xdr:row>
          <xdr:rowOff>219075</xdr:rowOff>
        </xdr:from>
        <xdr:to>
          <xdr:col>19</xdr:col>
          <xdr:colOff>247650</xdr:colOff>
          <xdr:row>7</xdr:row>
          <xdr:rowOff>76200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8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5</xdr:row>
          <xdr:rowOff>219075</xdr:rowOff>
        </xdr:from>
        <xdr:to>
          <xdr:col>21</xdr:col>
          <xdr:colOff>457200</xdr:colOff>
          <xdr:row>7</xdr:row>
          <xdr:rowOff>76200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8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5</xdr:row>
          <xdr:rowOff>257175</xdr:rowOff>
        </xdr:from>
        <xdr:to>
          <xdr:col>19</xdr:col>
          <xdr:colOff>228600</xdr:colOff>
          <xdr:row>7</xdr:row>
          <xdr:rowOff>28575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9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5</xdr:row>
          <xdr:rowOff>257175</xdr:rowOff>
        </xdr:from>
        <xdr:to>
          <xdr:col>21</xdr:col>
          <xdr:colOff>371475</xdr:colOff>
          <xdr:row>7</xdr:row>
          <xdr:rowOff>28575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9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6</xdr:row>
          <xdr:rowOff>0</xdr:rowOff>
        </xdr:from>
        <xdr:to>
          <xdr:col>18</xdr:col>
          <xdr:colOff>219075</xdr:colOff>
          <xdr:row>7</xdr:row>
          <xdr:rowOff>0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A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</xdr:row>
          <xdr:rowOff>0</xdr:rowOff>
        </xdr:from>
        <xdr:to>
          <xdr:col>20</xdr:col>
          <xdr:colOff>352425</xdr:colOff>
          <xdr:row>7</xdr:row>
          <xdr:rowOff>0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A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5" Type="http://schemas.openxmlformats.org/officeDocument/2006/relationships/ctrlProp" Target="../ctrlProps/ctrlProp36.xml"/><Relationship Id="rId4" Type="http://schemas.openxmlformats.org/officeDocument/2006/relationships/ctrlProp" Target="../ctrlProps/ctrlProp3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5" Type="http://schemas.openxmlformats.org/officeDocument/2006/relationships/ctrlProp" Target="../ctrlProps/ctrlProp38.xml"/><Relationship Id="rId4" Type="http://schemas.openxmlformats.org/officeDocument/2006/relationships/ctrlProp" Target="../ctrlProps/ctrlProp3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5" Type="http://schemas.openxmlformats.org/officeDocument/2006/relationships/ctrlProp" Target="../ctrlProps/ctrlProp40.xml"/><Relationship Id="rId4" Type="http://schemas.openxmlformats.org/officeDocument/2006/relationships/ctrlProp" Target="../ctrlProps/ctrlProp3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5" Type="http://schemas.openxmlformats.org/officeDocument/2006/relationships/ctrlProp" Target="../ctrlProps/ctrlProp42.xml"/><Relationship Id="rId4" Type="http://schemas.openxmlformats.org/officeDocument/2006/relationships/ctrlProp" Target="../ctrlProps/ctrlProp4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Relationship Id="rId5" Type="http://schemas.openxmlformats.org/officeDocument/2006/relationships/ctrlProp" Target="../ctrlProps/ctrlProp44.xml"/><Relationship Id="rId4" Type="http://schemas.openxmlformats.org/officeDocument/2006/relationships/ctrlProp" Target="../ctrlProps/ctrlProp43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Relationship Id="rId5" Type="http://schemas.openxmlformats.org/officeDocument/2006/relationships/ctrlProp" Target="../ctrlProps/ctrlProp46.xml"/><Relationship Id="rId4" Type="http://schemas.openxmlformats.org/officeDocument/2006/relationships/ctrlProp" Target="../ctrlProps/ctrlProp45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Relationship Id="rId5" Type="http://schemas.openxmlformats.org/officeDocument/2006/relationships/ctrlProp" Target="../ctrlProps/ctrlProp48.xml"/><Relationship Id="rId4" Type="http://schemas.openxmlformats.org/officeDocument/2006/relationships/ctrlProp" Target="../ctrlProps/ctrlProp47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Relationship Id="rId5" Type="http://schemas.openxmlformats.org/officeDocument/2006/relationships/ctrlProp" Target="../ctrlProps/ctrlProp50.xml"/><Relationship Id="rId4" Type="http://schemas.openxmlformats.org/officeDocument/2006/relationships/ctrlProp" Target="../ctrlProps/ctrlProp49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Relationship Id="rId5" Type="http://schemas.openxmlformats.org/officeDocument/2006/relationships/ctrlProp" Target="../ctrlProps/ctrlProp52.xml"/><Relationship Id="rId4" Type="http://schemas.openxmlformats.org/officeDocument/2006/relationships/ctrlProp" Target="../ctrlProps/ctrlProp51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Relationship Id="rId5" Type="http://schemas.openxmlformats.org/officeDocument/2006/relationships/ctrlProp" Target="../ctrlProps/ctrlProp54.xml"/><Relationship Id="rId4" Type="http://schemas.openxmlformats.org/officeDocument/2006/relationships/ctrlProp" Target="../ctrlProps/ctrlProp5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Relationship Id="rId5" Type="http://schemas.openxmlformats.org/officeDocument/2006/relationships/ctrlProp" Target="../ctrlProps/ctrlProp56.xml"/><Relationship Id="rId4" Type="http://schemas.openxmlformats.org/officeDocument/2006/relationships/ctrlProp" Target="../ctrlProps/ctrlProp55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Relationship Id="rId5" Type="http://schemas.openxmlformats.org/officeDocument/2006/relationships/ctrlProp" Target="../ctrlProps/ctrlProp58.xml"/><Relationship Id="rId4" Type="http://schemas.openxmlformats.org/officeDocument/2006/relationships/ctrlProp" Target="../ctrlProps/ctrlProp57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Relationship Id="rId5" Type="http://schemas.openxmlformats.org/officeDocument/2006/relationships/ctrlProp" Target="../ctrlProps/ctrlProp60.xml"/><Relationship Id="rId4" Type="http://schemas.openxmlformats.org/officeDocument/2006/relationships/ctrlProp" Target="../ctrlProps/ctrlProp5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Relationship Id="rId5" Type="http://schemas.openxmlformats.org/officeDocument/2006/relationships/ctrlProp" Target="../ctrlProps/ctrlProp62.xml"/><Relationship Id="rId4" Type="http://schemas.openxmlformats.org/officeDocument/2006/relationships/ctrlProp" Target="../ctrlProps/ctrlProp61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Relationship Id="rId5" Type="http://schemas.openxmlformats.org/officeDocument/2006/relationships/ctrlProp" Target="../ctrlProps/ctrlProp64.xml"/><Relationship Id="rId4" Type="http://schemas.openxmlformats.org/officeDocument/2006/relationships/ctrlProp" Target="../ctrlProps/ctrlProp63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Relationship Id="rId5" Type="http://schemas.openxmlformats.org/officeDocument/2006/relationships/ctrlProp" Target="../ctrlProps/ctrlProp66.xml"/><Relationship Id="rId4" Type="http://schemas.openxmlformats.org/officeDocument/2006/relationships/ctrlProp" Target="../ctrlProps/ctrlProp65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Relationship Id="rId5" Type="http://schemas.openxmlformats.org/officeDocument/2006/relationships/ctrlProp" Target="../ctrlProps/ctrlProp70.xml"/><Relationship Id="rId4" Type="http://schemas.openxmlformats.org/officeDocument/2006/relationships/ctrlProp" Target="../ctrlProps/ctrlProp69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Relationship Id="rId5" Type="http://schemas.openxmlformats.org/officeDocument/2006/relationships/ctrlProp" Target="../ctrlProps/ctrlProp72.xml"/><Relationship Id="rId4" Type="http://schemas.openxmlformats.org/officeDocument/2006/relationships/ctrlProp" Target="../ctrlProps/ctrlProp71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Relationship Id="rId5" Type="http://schemas.openxmlformats.org/officeDocument/2006/relationships/ctrlProp" Target="../ctrlProps/ctrlProp74.xml"/><Relationship Id="rId4" Type="http://schemas.openxmlformats.org/officeDocument/2006/relationships/ctrlProp" Target="../ctrlProps/ctrlProp73.x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Relationship Id="rId5" Type="http://schemas.openxmlformats.org/officeDocument/2006/relationships/ctrlProp" Target="../ctrlProps/ctrlProp76.xml"/><Relationship Id="rId4" Type="http://schemas.openxmlformats.org/officeDocument/2006/relationships/ctrlProp" Target="../ctrlProps/ctrlProp75.x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Relationship Id="rId5" Type="http://schemas.openxmlformats.org/officeDocument/2006/relationships/ctrlProp" Target="../ctrlProps/ctrlProp78.xml"/><Relationship Id="rId4" Type="http://schemas.openxmlformats.org/officeDocument/2006/relationships/ctrlProp" Target="../ctrlProps/ctrlProp77.x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Relationship Id="rId5" Type="http://schemas.openxmlformats.org/officeDocument/2006/relationships/ctrlProp" Target="../ctrlProps/ctrlProp80.xml"/><Relationship Id="rId4" Type="http://schemas.openxmlformats.org/officeDocument/2006/relationships/ctrlProp" Target="../ctrlProps/ctrlProp7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8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Relationship Id="rId5" Type="http://schemas.openxmlformats.org/officeDocument/2006/relationships/ctrlProp" Target="../ctrlProps/ctrlProp82.xml"/><Relationship Id="rId4" Type="http://schemas.openxmlformats.org/officeDocument/2006/relationships/ctrlProp" Target="../ctrlProps/ctrlProp81.xm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9.v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Relationship Id="rId5" Type="http://schemas.openxmlformats.org/officeDocument/2006/relationships/ctrlProp" Target="../ctrlProps/ctrlProp84.xml"/><Relationship Id="rId4" Type="http://schemas.openxmlformats.org/officeDocument/2006/relationships/ctrlProp" Target="../ctrlProps/ctrlProp83.xm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Relationship Id="rId5" Type="http://schemas.openxmlformats.org/officeDocument/2006/relationships/ctrlProp" Target="../ctrlProps/ctrlProp86.xml"/><Relationship Id="rId4" Type="http://schemas.openxmlformats.org/officeDocument/2006/relationships/ctrlProp" Target="../ctrlProps/ctrlProp85.x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Relationship Id="rId5" Type="http://schemas.openxmlformats.org/officeDocument/2006/relationships/ctrlProp" Target="../ctrlProps/ctrlProp88.xml"/><Relationship Id="rId4" Type="http://schemas.openxmlformats.org/officeDocument/2006/relationships/ctrlProp" Target="../ctrlProps/ctrlProp87.xm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2.v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Relationship Id="rId5" Type="http://schemas.openxmlformats.org/officeDocument/2006/relationships/ctrlProp" Target="../ctrlProps/ctrlProp90.xml"/><Relationship Id="rId4" Type="http://schemas.openxmlformats.org/officeDocument/2006/relationships/ctrlProp" Target="../ctrlProps/ctrlProp8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198"/>
  <sheetViews>
    <sheetView showGridLines="0" tabSelected="1" workbookViewId="0">
      <pane ySplit="1" topLeftCell="A2" activePane="bottomLeft" state="frozen"/>
      <selection activeCell="F10" sqref="F10:N10"/>
      <selection pane="bottomLeft" sqref="A1:B1"/>
    </sheetView>
  </sheetViews>
  <sheetFormatPr defaultRowHeight="18.75" x14ac:dyDescent="0.15"/>
  <cols>
    <col min="1" max="1" width="5.125" style="63" bestFit="1" customWidth="1"/>
    <col min="2" max="2" width="42.375" style="63" bestFit="1" customWidth="1"/>
    <col min="3" max="3" width="4" style="63" bestFit="1" customWidth="1"/>
    <col min="4" max="4" width="35.75" style="63" bestFit="1" customWidth="1"/>
    <col min="5" max="5" width="4" style="63" bestFit="1" customWidth="1"/>
    <col min="6" max="6" width="26" style="63" customWidth="1"/>
    <col min="7" max="7" width="5.125" style="63" bestFit="1" customWidth="1"/>
    <col min="8" max="8" width="35.75" style="63" customWidth="1"/>
    <col min="9" max="16384" width="9" style="63"/>
  </cols>
  <sheetData>
    <row r="1" spans="1:8" ht="22.5" x14ac:dyDescent="0.15">
      <c r="A1" s="80" t="s">
        <v>261</v>
      </c>
      <c r="B1" s="81"/>
      <c r="C1" s="82" t="s">
        <v>262</v>
      </c>
      <c r="D1" s="83"/>
      <c r="E1" s="86" t="s">
        <v>326</v>
      </c>
      <c r="F1" s="87"/>
      <c r="G1" s="84" t="s">
        <v>318</v>
      </c>
      <c r="H1" s="85"/>
    </row>
    <row r="2" spans="1:8" ht="18.75" customHeight="1" x14ac:dyDescent="0.15">
      <c r="A2" s="70">
        <v>1</v>
      </c>
      <c r="B2" s="67" t="s">
        <v>218</v>
      </c>
      <c r="C2" s="70">
        <v>22</v>
      </c>
      <c r="D2" s="67" t="s">
        <v>216</v>
      </c>
      <c r="E2" s="70">
        <v>83</v>
      </c>
      <c r="F2" s="73" t="s">
        <v>321</v>
      </c>
      <c r="G2" s="70">
        <v>101</v>
      </c>
      <c r="H2" s="67" t="s">
        <v>319</v>
      </c>
    </row>
    <row r="3" spans="1:8" ht="18.75" customHeight="1" x14ac:dyDescent="0.15">
      <c r="A3" s="71">
        <v>2</v>
      </c>
      <c r="B3" s="68" t="s">
        <v>71</v>
      </c>
      <c r="C3" s="71">
        <v>23</v>
      </c>
      <c r="D3" s="68" t="s">
        <v>163</v>
      </c>
      <c r="E3" s="71"/>
      <c r="F3" s="68"/>
      <c r="G3" s="71"/>
      <c r="H3" s="68"/>
    </row>
    <row r="4" spans="1:8" ht="18.75" customHeight="1" x14ac:dyDescent="0.15">
      <c r="A4" s="71">
        <v>3</v>
      </c>
      <c r="B4" s="68" t="s">
        <v>72</v>
      </c>
      <c r="C4" s="71">
        <v>24</v>
      </c>
      <c r="D4" s="68" t="s">
        <v>214</v>
      </c>
      <c r="E4" s="71"/>
      <c r="F4" s="68"/>
      <c r="G4" s="71"/>
      <c r="H4" s="68"/>
    </row>
    <row r="5" spans="1:8" ht="18.75" customHeight="1" x14ac:dyDescent="0.15">
      <c r="A5" s="71">
        <v>4</v>
      </c>
      <c r="B5" s="68" t="s">
        <v>242</v>
      </c>
      <c r="C5" s="71">
        <v>25</v>
      </c>
      <c r="D5" s="68" t="s">
        <v>222</v>
      </c>
      <c r="E5" s="71"/>
      <c r="F5" s="68"/>
      <c r="G5" s="71"/>
      <c r="H5" s="68"/>
    </row>
    <row r="6" spans="1:8" ht="18.75" customHeight="1" x14ac:dyDescent="0.15">
      <c r="A6" s="71">
        <v>5</v>
      </c>
      <c r="B6" s="68" t="s">
        <v>240</v>
      </c>
      <c r="C6" s="71">
        <v>26</v>
      </c>
      <c r="D6" s="68" t="s">
        <v>213</v>
      </c>
      <c r="E6" s="71"/>
      <c r="F6" s="68"/>
      <c r="G6" s="71"/>
      <c r="H6" s="68"/>
    </row>
    <row r="7" spans="1:8" ht="18.75" customHeight="1" x14ac:dyDescent="0.15">
      <c r="A7" s="71">
        <v>6</v>
      </c>
      <c r="B7" s="68" t="s">
        <v>244</v>
      </c>
      <c r="C7" s="72">
        <v>27</v>
      </c>
      <c r="D7" s="69" t="s">
        <v>12</v>
      </c>
      <c r="E7" s="72"/>
      <c r="F7" s="69"/>
      <c r="G7" s="72"/>
      <c r="H7" s="69"/>
    </row>
    <row r="8" spans="1:8" ht="18.75" customHeight="1" x14ac:dyDescent="0.15">
      <c r="A8" s="71">
        <v>7</v>
      </c>
      <c r="B8" s="68" t="s">
        <v>74</v>
      </c>
      <c r="C8" s="71"/>
    </row>
    <row r="9" spans="1:8" ht="18.75" customHeight="1" x14ac:dyDescent="0.15">
      <c r="A9" s="71">
        <v>8</v>
      </c>
      <c r="B9" s="68" t="s">
        <v>246</v>
      </c>
      <c r="C9" s="71"/>
    </row>
    <row r="10" spans="1:8" ht="18.75" customHeight="1" x14ac:dyDescent="0.15">
      <c r="A10" s="71">
        <v>9</v>
      </c>
      <c r="B10" s="68" t="s">
        <v>2</v>
      </c>
      <c r="C10" s="71"/>
    </row>
    <row r="11" spans="1:8" ht="18.75" customHeight="1" x14ac:dyDescent="0.15">
      <c r="A11" s="71">
        <v>10</v>
      </c>
      <c r="B11" s="68" t="s">
        <v>3</v>
      </c>
      <c r="C11" s="71"/>
    </row>
    <row r="12" spans="1:8" ht="18.75" customHeight="1" x14ac:dyDescent="0.15">
      <c r="A12" s="71">
        <v>11</v>
      </c>
      <c r="B12" s="68" t="s">
        <v>4</v>
      </c>
      <c r="C12" s="71"/>
    </row>
    <row r="13" spans="1:8" ht="18.75" customHeight="1" x14ac:dyDescent="0.15">
      <c r="A13" s="71">
        <v>12</v>
      </c>
      <c r="B13" s="68" t="s">
        <v>5</v>
      </c>
      <c r="C13" s="71"/>
    </row>
    <row r="14" spans="1:8" ht="18.75" customHeight="1" x14ac:dyDescent="0.15">
      <c r="A14" s="71">
        <v>13</v>
      </c>
      <c r="B14" s="68" t="s">
        <v>1</v>
      </c>
      <c r="C14" s="71"/>
    </row>
    <row r="15" spans="1:8" ht="18.75" customHeight="1" x14ac:dyDescent="0.15">
      <c r="A15" s="71">
        <v>14</v>
      </c>
      <c r="B15" s="68" t="s">
        <v>6</v>
      </c>
      <c r="C15" s="71"/>
    </row>
    <row r="16" spans="1:8" ht="18.75" customHeight="1" x14ac:dyDescent="0.15">
      <c r="A16" s="71">
        <v>15</v>
      </c>
      <c r="B16" s="68" t="s">
        <v>0</v>
      </c>
      <c r="C16" s="71"/>
    </row>
    <row r="17" spans="1:3" ht="18.75" customHeight="1" x14ac:dyDescent="0.15">
      <c r="A17" s="71">
        <v>16</v>
      </c>
      <c r="B17" s="68" t="s">
        <v>9</v>
      </c>
      <c r="C17" s="71"/>
    </row>
    <row r="18" spans="1:3" ht="18.75" customHeight="1" x14ac:dyDescent="0.15">
      <c r="A18" s="71">
        <v>17</v>
      </c>
      <c r="B18" s="68" t="s">
        <v>7</v>
      </c>
      <c r="C18" s="71"/>
    </row>
    <row r="19" spans="1:3" ht="18.75" customHeight="1" x14ac:dyDescent="0.15">
      <c r="A19" s="71">
        <v>18</v>
      </c>
      <c r="B19" s="68" t="s">
        <v>8</v>
      </c>
      <c r="C19" s="71"/>
    </row>
    <row r="20" spans="1:3" ht="18.75" customHeight="1" x14ac:dyDescent="0.15">
      <c r="A20" s="71">
        <v>19</v>
      </c>
      <c r="B20" s="68" t="s">
        <v>134</v>
      </c>
      <c r="C20" s="71"/>
    </row>
    <row r="21" spans="1:3" ht="18.75" customHeight="1" x14ac:dyDescent="0.15">
      <c r="A21" s="71">
        <v>20</v>
      </c>
      <c r="B21" s="68" t="s">
        <v>10</v>
      </c>
      <c r="C21" s="71"/>
    </row>
    <row r="22" spans="1:3" ht="18.75" customHeight="1" x14ac:dyDescent="0.15">
      <c r="A22" s="71">
        <v>21</v>
      </c>
      <c r="B22" s="68" t="s">
        <v>11</v>
      </c>
      <c r="C22" s="71"/>
    </row>
    <row r="23" spans="1:3" ht="18.75" customHeight="1" x14ac:dyDescent="0.15">
      <c r="A23" s="71">
        <v>84</v>
      </c>
      <c r="B23" s="68" t="s">
        <v>263</v>
      </c>
      <c r="C23" s="71"/>
    </row>
    <row r="24" spans="1:3" ht="18.75" customHeight="1" x14ac:dyDescent="0.15">
      <c r="A24" s="71">
        <v>89</v>
      </c>
      <c r="B24" s="68" t="s">
        <v>296</v>
      </c>
      <c r="C24" s="71"/>
    </row>
    <row r="25" spans="1:3" ht="18.75" customHeight="1" x14ac:dyDescent="0.15">
      <c r="A25" s="71">
        <v>92</v>
      </c>
      <c r="B25" s="68" t="s">
        <v>297</v>
      </c>
      <c r="C25" s="71"/>
    </row>
    <row r="26" spans="1:3" ht="18.75" customHeight="1" x14ac:dyDescent="0.15">
      <c r="A26" s="71">
        <v>93</v>
      </c>
      <c r="B26" s="68" t="s">
        <v>300</v>
      </c>
      <c r="C26" s="71"/>
    </row>
    <row r="27" spans="1:3" ht="18.75" customHeight="1" x14ac:dyDescent="0.15">
      <c r="A27" s="71">
        <v>94</v>
      </c>
      <c r="B27" s="68" t="s">
        <v>303</v>
      </c>
      <c r="C27" s="71"/>
    </row>
    <row r="28" spans="1:3" ht="18.75" customHeight="1" x14ac:dyDescent="0.15">
      <c r="A28" s="71">
        <v>102</v>
      </c>
      <c r="B28" s="68" t="s">
        <v>333</v>
      </c>
    </row>
    <row r="29" spans="1:3" ht="18.75" customHeight="1" x14ac:dyDescent="0.15">
      <c r="A29" s="71">
        <v>103</v>
      </c>
      <c r="B29" s="77" t="s">
        <v>334</v>
      </c>
    </row>
    <row r="30" spans="1:3" ht="18.75" customHeight="1" x14ac:dyDescent="0.15">
      <c r="A30" s="71">
        <v>104</v>
      </c>
      <c r="B30" s="78" t="s">
        <v>342</v>
      </c>
    </row>
    <row r="31" spans="1:3" ht="18.75" customHeight="1" x14ac:dyDescent="0.15">
      <c r="A31" s="71">
        <v>105</v>
      </c>
      <c r="B31" s="68" t="s">
        <v>344</v>
      </c>
    </row>
    <row r="32" spans="1:3" ht="18.75" customHeight="1" x14ac:dyDescent="0.15">
      <c r="A32" s="71">
        <v>106</v>
      </c>
      <c r="B32" s="68" t="s">
        <v>5</v>
      </c>
    </row>
    <row r="33" spans="1:4" ht="18.75" customHeight="1" x14ac:dyDescent="0.15">
      <c r="A33" s="71">
        <v>107</v>
      </c>
      <c r="B33" s="68" t="s">
        <v>356</v>
      </c>
    </row>
    <row r="34" spans="1:4" ht="18.75" customHeight="1" x14ac:dyDescent="0.15">
      <c r="A34" s="72">
        <v>108</v>
      </c>
      <c r="B34" s="69" t="s">
        <v>364</v>
      </c>
    </row>
    <row r="35" spans="1:4" ht="18.75" customHeight="1" x14ac:dyDescent="0.15">
      <c r="B35" s="65"/>
    </row>
    <row r="36" spans="1:4" ht="18.75" customHeight="1" x14ac:dyDescent="0.15"/>
    <row r="37" spans="1:4" ht="18.75" customHeight="1" x14ac:dyDescent="0.15">
      <c r="D37" s="64"/>
    </row>
    <row r="38" spans="1:4" ht="18.75" customHeight="1" x14ac:dyDescent="0.15"/>
    <row r="39" spans="1:4" ht="18.75" customHeight="1" x14ac:dyDescent="0.15"/>
    <row r="40" spans="1:4" ht="18.75" customHeight="1" x14ac:dyDescent="0.15"/>
    <row r="41" spans="1:4" ht="18.75" customHeight="1" x14ac:dyDescent="0.15"/>
    <row r="42" spans="1:4" ht="18.75" customHeight="1" x14ac:dyDescent="0.15"/>
    <row r="43" spans="1:4" ht="18.75" customHeight="1" x14ac:dyDescent="0.15"/>
    <row r="44" spans="1:4" ht="18.75" customHeight="1" x14ac:dyDescent="0.15"/>
    <row r="45" spans="1:4" ht="18.75" customHeight="1" x14ac:dyDescent="0.15"/>
    <row r="46" spans="1:4" ht="18.75" customHeight="1" x14ac:dyDescent="0.15"/>
    <row r="47" spans="1:4" ht="18.75" customHeight="1" x14ac:dyDescent="0.15"/>
    <row r="48" spans="1:4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</sheetData>
  <mergeCells count="4">
    <mergeCell ref="A1:B1"/>
    <mergeCell ref="C1:D1"/>
    <mergeCell ref="G1:H1"/>
    <mergeCell ref="E1:F1"/>
  </mergeCells>
  <phoneticPr fontId="1"/>
  <hyperlinks>
    <hyperlink ref="B8" location="'CDDP+VNR SH'!A1" display="CDDP+VNR  SH" xr:uid="{00000000-0004-0000-0000-000000000000}"/>
    <hyperlink ref="B3" location="'CDDP+DTX SH'!A1" display="CDDP＋DTX  SH" xr:uid="{00000000-0004-0000-0000-000001000000}"/>
    <hyperlink ref="B6" location="'CDDP+PEM SH'!A1" display="CDDP+PEM  SH" xr:uid="{00000000-0004-0000-0000-000002000000}"/>
    <hyperlink ref="B4" location="'CDDP+GEM SH'!A1" display="CDDP+GEM  SH" xr:uid="{00000000-0004-0000-0000-000003000000}"/>
    <hyperlink ref="B2" location="'CDDP+CPT-11 SH(NSCLC)'!A1" display="CDDP+CPT-11 SH(NSCLC)" xr:uid="{00000000-0004-0000-0000-000004000000}"/>
    <hyperlink ref="B14" location="'CBDCA+GEM'!A1" display="CBDCA＋GEM" xr:uid="{00000000-0004-0000-0000-000005000000}"/>
    <hyperlink ref="B20" location="PEM単剤療法!A1" display="Pem単剤" xr:uid="{00000000-0004-0000-0000-000006000000}"/>
    <hyperlink ref="B17" location="'PEM+BEV maintenance'!A1" display="PEM+BEV maintenance" xr:uid="{00000000-0004-0000-0000-000007000000}"/>
    <hyperlink ref="B16" location="'BEV maintenance'!A1" display="BEV maintenance" xr:uid="{00000000-0004-0000-0000-000008000000}"/>
    <hyperlink ref="B11" location="'CBDCA+PEM+BEV'!A1" display="CBDCA+PEM+BEV" xr:uid="{00000000-0004-0000-0000-000009000000}"/>
    <hyperlink ref="B10" location="'CBDCA+PEM'!A1" display="CBDCA+PEM" xr:uid="{00000000-0004-0000-0000-00000A000000}"/>
    <hyperlink ref="B15" location="'CBDCA+S-1'!A1" display="CBDCA+S-1" xr:uid="{00000000-0004-0000-0000-00000B000000}"/>
    <hyperlink ref="B19" location="GEM単剤療法!A1" display="GEM単剤" xr:uid="{00000000-0004-0000-0000-00000C000000}"/>
    <hyperlink ref="B21" location="VNR単剤療法!A1" display="VNR単剤" xr:uid="{00000000-0004-0000-0000-00000D000000}"/>
    <hyperlink ref="B18" location="DTX単剤療法!A1" display="DTX単剤" xr:uid="{00000000-0004-0000-0000-00000E000000}"/>
    <hyperlink ref="B12" location="'CBDCA+PTX'!A1" display="CBDCA+PTX" xr:uid="{00000000-0004-0000-0000-00000F000000}"/>
    <hyperlink ref="B13" location="'CBDCA+PTX+BEV'!A1" display="CBDCA+PTX+BEV" xr:uid="{00000000-0004-0000-0000-000010000000}"/>
    <hyperlink ref="B22" location="'WEEKLY CBDCA+PTX'!A1" display="WEEKLY CBDCA+PTX" xr:uid="{00000000-0004-0000-0000-000011000000}"/>
    <hyperlink ref="B5" location="'CDDP+GEM+BEV SH '!A1" display="CDDP+GEM+BEV  SH" xr:uid="{00000000-0004-0000-0000-000012000000}"/>
    <hyperlink ref="B7" location="'CDDP+PEM+BEV SH'!A1" display="CDDP+PEM+BEV  SH" xr:uid="{00000000-0004-0000-0000-000013000000}"/>
    <hyperlink ref="B9" location="'CDDP+S-1 SH'!A1" display="CDDP+S-1" xr:uid="{00000000-0004-0000-0000-000014000000}"/>
    <hyperlink ref="D7" location="AMR単剤療法!A1" display="AMR単剤" xr:uid="{00000000-0004-0000-0000-000015000000}"/>
    <hyperlink ref="D4" location="'CBDCA+CPT-11'!A1" display="CBDCA+CPT11" xr:uid="{00000000-0004-0000-0000-000016000000}"/>
    <hyperlink ref="D3" location="'CDDP+ETP  SH'!A1" display="CDDP+ETP  SH" xr:uid="{00000000-0004-0000-0000-000017000000}"/>
    <hyperlink ref="D2" location="'CDDP+CPT-11 SH(SCLC) '!Print_Area" display="CDDP+CPT-11  SH(SCLC)" xr:uid="{00000000-0004-0000-0000-000018000000}"/>
    <hyperlink ref="D5" location="'CBDCA+ETP'!A1" display="CBDCA+ETP" xr:uid="{00000000-0004-0000-0000-000019000000}"/>
    <hyperlink ref="D6" location="'CPT-11単剤療法'!A1" display="CPT-11単剤" xr:uid="{00000000-0004-0000-0000-00001A000000}"/>
    <hyperlink ref="B23" location="'CBDCA+nab-PTX'!Print_Area" display="CBDCA+nab-PTX" xr:uid="{00000000-0004-0000-0000-00001B000000}"/>
    <hyperlink ref="B24" location="'RAM+DTX'!Print_Area" display="RAM+DTX" xr:uid="{00000000-0004-0000-0000-00001C000000}"/>
    <hyperlink ref="B25" location="キイトルーダ!Print_Area" display="キイトルーダ" xr:uid="{00000000-0004-0000-0000-00001D000000}"/>
    <hyperlink ref="B26" location="オプジーボ!Print_Area" display="オプジーボ" xr:uid="{00000000-0004-0000-0000-00001E000000}"/>
    <hyperlink ref="B27" location="'ERL+BEV'!Print_Area" display="ERL+BEV" xr:uid="{00000000-0004-0000-0000-00001F000000}"/>
    <hyperlink ref="H2" location="'オプジーボ (悪性胸膜中皮腫)'!Print_Area" display="オプジーボ" xr:uid="{00000000-0004-0000-0000-000020000000}"/>
    <hyperlink ref="F2" location="エンドキサンパルス!Print_Area" display="エンドキサンパルス" xr:uid="{00000000-0004-0000-0000-000021000000}"/>
    <hyperlink ref="B28" location="アテリゾマブ!Print_Area" display="アテリゾマブ" xr:uid="{00000000-0004-0000-0000-000022000000}"/>
    <hyperlink ref="B29" location="'CBDCA+PEM+Pembro'!Print_Area" display="CBDCA+PEM+Pembro" xr:uid="{00000000-0004-0000-0000-000023000000}"/>
    <hyperlink ref="B30" location="'PEM+Pembro maintenance'!Print_Area" display="PEM+Pembro maintenance" xr:uid="{00000000-0004-0000-0000-000024000000}"/>
    <hyperlink ref="B31" location="'CDDP+PEM+Pembro'!Print_Area" display="CDDP+PEM+Pembro" xr:uid="{00000000-0004-0000-0000-000025000000}"/>
    <hyperlink ref="B32" location="'CBDCA+PTX+BEV+Atezo'!Print_Area" display="CBDCA+PTX+BEV" xr:uid="{00000000-0004-0000-0000-000026000000}"/>
    <hyperlink ref="B33" location="'BEV+Atezo maintenance'!Print_Area" display="BEV+Atezo maintenance" xr:uid="{00000000-0004-0000-0000-000027000000}"/>
    <hyperlink ref="B34" location="'CBDCA+nab-PTX+Pembro'!A1" display="CBDCA+nab-PTX" xr:uid="{00000000-0004-0000-0000-000028000000}"/>
  </hyperlinks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002060"/>
    <pageSetUpPr fitToPage="1"/>
  </sheetPr>
  <dimension ref="A2:AD46"/>
  <sheetViews>
    <sheetView showGridLines="0" showRowColHeaders="0" zoomScale="130" zoomScaleNormal="130" zoomScaleSheetLayoutView="100" zoomScalePageLayoutView="160" workbookViewId="0"/>
  </sheetViews>
  <sheetFormatPr defaultRowHeight="13.5" x14ac:dyDescent="0.15"/>
  <cols>
    <col min="1" max="2" width="4" customWidth="1"/>
    <col min="3" max="3" width="6.625" customWidth="1"/>
    <col min="4" max="4" width="1.125" customWidth="1"/>
    <col min="5" max="5" width="3.125" customWidth="1"/>
    <col min="6" max="6" width="2.625" customWidth="1"/>
    <col min="7" max="7" width="3.125" customWidth="1"/>
    <col min="8" max="8" width="2.5" customWidth="1"/>
    <col min="9" max="9" width="3.25" customWidth="1"/>
    <col min="10" max="10" width="1.625" customWidth="1"/>
    <col min="11" max="11" width="3.5" customWidth="1"/>
    <col min="12" max="12" width="1" customWidth="1"/>
    <col min="13" max="13" width="6.5" customWidth="1"/>
    <col min="14" max="14" width="7.875" customWidth="1"/>
    <col min="15" max="15" width="3" customWidth="1"/>
    <col min="16" max="16" width="1.125" customWidth="1"/>
    <col min="17" max="17" width="7.5" customWidth="1"/>
    <col min="18" max="18" width="1.375" customWidth="1"/>
    <col min="19" max="19" width="2.25" customWidth="1"/>
    <col min="20" max="20" width="3.5" customWidth="1"/>
    <col min="21" max="21" width="1.25" customWidth="1"/>
    <col min="22" max="22" width="7.75" customWidth="1"/>
    <col min="23" max="23" width="1.875" customWidth="1"/>
    <col min="24" max="24" width="3.5" customWidth="1"/>
    <col min="25" max="25" width="3.25" customWidth="1"/>
    <col min="26" max="26" width="2.375" customWidth="1"/>
  </cols>
  <sheetData>
    <row r="2" spans="1:30" x14ac:dyDescent="0.15">
      <c r="X2" s="89" t="s">
        <v>87</v>
      </c>
      <c r="Y2" s="89"/>
      <c r="Z2" s="89"/>
    </row>
    <row r="3" spans="1:30" x14ac:dyDescent="0.15">
      <c r="C3" s="98" t="s">
        <v>3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30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30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1:30" ht="20.85" customHeight="1" x14ac:dyDescent="0.15">
      <c r="B6" s="56" t="s">
        <v>23</v>
      </c>
      <c r="C6" s="60"/>
      <c r="D6" s="22" t="s">
        <v>25</v>
      </c>
      <c r="E6" s="88" t="s">
        <v>112</v>
      </c>
      <c r="F6" s="88"/>
      <c r="G6" s="88"/>
      <c r="H6" s="88"/>
      <c r="I6" s="88"/>
      <c r="J6" s="88"/>
      <c r="K6" s="22"/>
      <c r="L6" s="22"/>
      <c r="M6" s="22"/>
      <c r="N6" s="22"/>
      <c r="O6" s="22"/>
      <c r="P6" s="22"/>
      <c r="Q6" s="22"/>
      <c r="R6" s="22"/>
      <c r="S6" s="22"/>
    </row>
    <row r="7" spans="1:30" ht="20.85" customHeight="1" x14ac:dyDescent="0.15">
      <c r="F7" s="100">
        <v>3</v>
      </c>
      <c r="G7" s="100"/>
      <c r="H7" s="99" t="s">
        <v>21</v>
      </c>
      <c r="I7" s="99"/>
      <c r="J7" s="99"/>
      <c r="K7" s="99"/>
      <c r="L7" s="99"/>
      <c r="M7" s="99"/>
      <c r="N7" s="99"/>
      <c r="Q7" s="1" t="s">
        <v>68</v>
      </c>
      <c r="R7" s="90"/>
      <c r="S7" s="90"/>
      <c r="T7" s="90"/>
      <c r="U7" s="90"/>
      <c r="V7" s="90"/>
      <c r="W7" s="90"/>
      <c r="AC7" s="108"/>
      <c r="AD7" s="108"/>
    </row>
    <row r="8" spans="1:30" ht="20.85" customHeight="1" x14ac:dyDescent="0.15">
      <c r="C8" s="142" t="s">
        <v>207</v>
      </c>
      <c r="D8" s="142"/>
      <c r="E8" s="142"/>
      <c r="F8" s="142"/>
      <c r="G8" s="142"/>
      <c r="H8" s="142"/>
      <c r="I8" s="142"/>
      <c r="J8" s="142"/>
      <c r="K8" s="1"/>
      <c r="L8" s="1"/>
      <c r="M8" s="1"/>
    </row>
    <row r="9" spans="1:30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12" t="s">
        <v>25</v>
      </c>
      <c r="Q9" s="10"/>
      <c r="R9" s="10"/>
      <c r="S9" s="132"/>
      <c r="T9" s="132"/>
      <c r="U9" s="132"/>
      <c r="V9" s="132"/>
      <c r="W9" s="24"/>
      <c r="Z9" s="23"/>
      <c r="AC9" s="108"/>
      <c r="AD9" s="108"/>
    </row>
    <row r="10" spans="1:30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9"/>
      <c r="P10" s="12"/>
      <c r="Q10" s="10"/>
      <c r="R10" s="10"/>
      <c r="S10" s="10"/>
      <c r="T10" s="10"/>
      <c r="U10" s="10"/>
    </row>
    <row r="11" spans="1:30" ht="22.5" customHeight="1" x14ac:dyDescent="0.15">
      <c r="C11" s="97" t="s">
        <v>16</v>
      </c>
      <c r="D11" s="97"/>
      <c r="E11" s="93"/>
      <c r="F11" s="94"/>
      <c r="G11" s="94"/>
      <c r="H11" s="94"/>
      <c r="I11" s="135" t="s">
        <v>18</v>
      </c>
      <c r="J11" s="136"/>
      <c r="K11" s="101" t="s">
        <v>20</v>
      </c>
      <c r="L11" s="119"/>
      <c r="M11" s="119"/>
      <c r="N11" s="102"/>
      <c r="O11" s="93"/>
      <c r="P11" s="94"/>
      <c r="Q11" s="94"/>
      <c r="R11" s="120" t="s">
        <v>69</v>
      </c>
      <c r="S11" s="120"/>
      <c r="T11" s="97" t="s">
        <v>123</v>
      </c>
      <c r="U11" s="97"/>
      <c r="V11" s="97"/>
      <c r="W11" s="137"/>
      <c r="X11" s="137"/>
      <c r="Y11" s="137"/>
      <c r="Z11" s="137"/>
    </row>
    <row r="12" spans="1:30" ht="24.75" customHeight="1" x14ac:dyDescent="0.15">
      <c r="C12" s="97" t="s">
        <v>17</v>
      </c>
      <c r="D12" s="97"/>
      <c r="E12" s="93"/>
      <c r="F12" s="94"/>
      <c r="G12" s="94"/>
      <c r="H12" s="94"/>
      <c r="I12" s="135" t="s">
        <v>19</v>
      </c>
      <c r="J12" s="136"/>
      <c r="K12" s="103" t="s">
        <v>89</v>
      </c>
      <c r="L12" s="127"/>
      <c r="M12" s="127"/>
      <c r="N12" s="104"/>
      <c r="O12" s="95">
        <f>E12^0.663*O11^0.4444*0.008883</f>
        <v>0</v>
      </c>
      <c r="P12" s="96"/>
      <c r="Q12" s="96"/>
      <c r="R12" s="114" t="s">
        <v>77</v>
      </c>
      <c r="S12" s="114"/>
      <c r="T12" s="138" t="s">
        <v>122</v>
      </c>
      <c r="U12" s="138"/>
      <c r="V12" s="138"/>
      <c r="W12" s="137"/>
      <c r="X12" s="139"/>
      <c r="Y12" s="140" t="s">
        <v>126</v>
      </c>
      <c r="Z12" s="141"/>
    </row>
    <row r="13" spans="1:30" x14ac:dyDescent="0.15">
      <c r="J13" s="106" t="s">
        <v>91</v>
      </c>
      <c r="K13" s="107"/>
      <c r="L13" s="107"/>
      <c r="M13" s="107"/>
      <c r="N13" s="107"/>
      <c r="O13" s="107"/>
      <c r="P13" s="107"/>
      <c r="Q13" s="107"/>
      <c r="R13" s="107"/>
      <c r="S13" s="107"/>
    </row>
    <row r="14" spans="1:30" s="2" customFormat="1" ht="22.5" customHeight="1" x14ac:dyDescent="0.15">
      <c r="C14" s="2" t="s">
        <v>22</v>
      </c>
      <c r="D14" s="2" t="s">
        <v>23</v>
      </c>
      <c r="F14" s="2" t="s">
        <v>24</v>
      </c>
      <c r="H14" s="2" t="s">
        <v>25</v>
      </c>
    </row>
    <row r="16" spans="1:30" s="2" customFormat="1" ht="22.5" customHeight="1" x14ac:dyDescent="0.15">
      <c r="A16" s="2" t="s">
        <v>26</v>
      </c>
      <c r="B16" s="116" t="s">
        <v>75</v>
      </c>
      <c r="C16" s="116"/>
      <c r="D16" s="116"/>
      <c r="E16" s="116"/>
      <c r="F16" s="116"/>
      <c r="G16" s="116"/>
      <c r="H16" s="116"/>
      <c r="I16" s="91" t="s">
        <v>39</v>
      </c>
      <c r="J16" s="91"/>
      <c r="K16" s="117" t="s">
        <v>76</v>
      </c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4" t="s">
        <v>23</v>
      </c>
      <c r="X16" s="3">
        <v>30</v>
      </c>
      <c r="Y16" s="3" t="s">
        <v>42</v>
      </c>
      <c r="Z16" s="5" t="s">
        <v>25</v>
      </c>
    </row>
    <row r="17" spans="1:26" ht="14.25" x14ac:dyDescent="0.15">
      <c r="C17" s="90"/>
      <c r="D17" s="90"/>
      <c r="E17" s="90"/>
      <c r="F17" s="90"/>
      <c r="G17" s="90"/>
      <c r="H17" s="90"/>
      <c r="I17" s="91"/>
      <c r="J17" s="91"/>
      <c r="K17" s="108"/>
      <c r="L17" s="108"/>
      <c r="M17" s="108"/>
      <c r="N17" s="108"/>
      <c r="O17" s="18"/>
      <c r="P17" s="18"/>
      <c r="Q17" s="108"/>
      <c r="R17" s="108"/>
      <c r="S17" s="108"/>
      <c r="T17" s="108"/>
      <c r="U17" s="108"/>
      <c r="V17" s="108"/>
      <c r="W17" s="1"/>
    </row>
    <row r="18" spans="1:26" s="2" customFormat="1" ht="22.5" customHeight="1" x14ac:dyDescent="0.15">
      <c r="A18" s="2" t="s">
        <v>27</v>
      </c>
      <c r="B18" s="121" t="s">
        <v>46</v>
      </c>
      <c r="C18" s="121"/>
      <c r="D18" s="121"/>
      <c r="E18" s="121"/>
      <c r="F18" s="121"/>
      <c r="G18" s="121"/>
      <c r="H18" s="121"/>
      <c r="I18" s="91" t="s">
        <v>39</v>
      </c>
      <c r="J18" s="91"/>
      <c r="K18" s="122" t="s">
        <v>138</v>
      </c>
      <c r="L18" s="122"/>
      <c r="M18" s="122"/>
      <c r="N18" s="19">
        <f>O12*500</f>
        <v>0</v>
      </c>
      <c r="O18" s="91" t="s">
        <v>84</v>
      </c>
      <c r="P18" s="91"/>
      <c r="Q18" s="117" t="s">
        <v>139</v>
      </c>
      <c r="R18" s="117"/>
      <c r="S18" s="117"/>
      <c r="T18" s="117"/>
      <c r="U18" s="117"/>
      <c r="V18" s="117"/>
      <c r="W18" s="4" t="s">
        <v>23</v>
      </c>
      <c r="X18" s="3">
        <v>10</v>
      </c>
      <c r="Y18" s="3" t="s">
        <v>42</v>
      </c>
      <c r="Z18" s="5" t="s">
        <v>25</v>
      </c>
    </row>
    <row r="19" spans="1:26" ht="14.25" x14ac:dyDescent="0.15">
      <c r="C19" s="90"/>
      <c r="D19" s="90"/>
      <c r="E19" s="90"/>
      <c r="F19" s="90"/>
      <c r="G19" s="90"/>
      <c r="H19" s="90"/>
      <c r="I19" s="91"/>
      <c r="J19" s="91"/>
      <c r="K19" s="108"/>
      <c r="L19" s="108"/>
      <c r="M19" s="108"/>
      <c r="N19" s="108"/>
      <c r="O19" s="18"/>
      <c r="P19" s="18"/>
      <c r="Q19" s="108"/>
      <c r="R19" s="108"/>
      <c r="S19" s="108"/>
      <c r="T19" s="108"/>
      <c r="U19" s="108"/>
      <c r="V19" s="108"/>
      <c r="W19" s="1"/>
    </row>
    <row r="20" spans="1:26" s="2" customFormat="1" ht="22.5" customHeight="1" thickBot="1" x14ac:dyDescent="0.2">
      <c r="A20" s="2" t="s">
        <v>28</v>
      </c>
      <c r="B20" s="121" t="s">
        <v>50</v>
      </c>
      <c r="C20" s="121"/>
      <c r="D20" s="121"/>
      <c r="E20" s="121"/>
      <c r="F20" s="121"/>
      <c r="G20" s="121"/>
      <c r="H20" s="121"/>
      <c r="I20" s="91" t="s">
        <v>39</v>
      </c>
      <c r="J20" s="91"/>
      <c r="K20" s="133" t="s">
        <v>119</v>
      </c>
      <c r="L20" s="133"/>
      <c r="M20" s="133"/>
      <c r="N20" s="20" t="e">
        <f>T20*(25+(((140-E11)*O11)/(W12*72))*IF(W11="男",1,0.85))</f>
        <v>#DIV/0!</v>
      </c>
      <c r="O20" s="91" t="s">
        <v>84</v>
      </c>
      <c r="P20" s="91"/>
      <c r="Q20" s="26" t="s">
        <v>124</v>
      </c>
      <c r="R20" s="26"/>
      <c r="S20" s="26" t="s">
        <v>125</v>
      </c>
      <c r="T20" s="43">
        <v>5</v>
      </c>
      <c r="U20" s="21"/>
      <c r="V20" s="21"/>
      <c r="W20" s="4" t="s">
        <v>23</v>
      </c>
      <c r="X20" s="3">
        <v>60</v>
      </c>
      <c r="Y20" s="3" t="s">
        <v>42</v>
      </c>
      <c r="Z20" s="5" t="s">
        <v>25</v>
      </c>
    </row>
    <row r="21" spans="1:26" ht="15" thickTop="1" x14ac:dyDescent="0.15">
      <c r="C21" s="90"/>
      <c r="D21" s="90"/>
      <c r="E21" s="90"/>
      <c r="F21" s="90"/>
      <c r="G21" s="90"/>
      <c r="H21" s="90"/>
      <c r="I21" s="91"/>
      <c r="J21" s="91"/>
      <c r="K21" s="134" t="s">
        <v>127</v>
      </c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</row>
    <row r="22" spans="1:26" s="2" customFormat="1" ht="22.5" customHeight="1" x14ac:dyDescent="0.15">
      <c r="A22" s="2" t="s">
        <v>29</v>
      </c>
      <c r="B22" s="121" t="s">
        <v>47</v>
      </c>
      <c r="C22" s="121"/>
      <c r="D22" s="121"/>
      <c r="E22" s="121"/>
      <c r="F22" s="121"/>
      <c r="G22" s="121"/>
      <c r="H22" s="121"/>
      <c r="I22" s="91" t="s">
        <v>39</v>
      </c>
      <c r="J22" s="91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4" t="s">
        <v>23</v>
      </c>
      <c r="X22" s="3">
        <v>15</v>
      </c>
      <c r="Y22" s="3" t="s">
        <v>42</v>
      </c>
      <c r="Z22" s="5" t="s">
        <v>25</v>
      </c>
    </row>
    <row r="23" spans="1:26" ht="14.25" x14ac:dyDescent="0.15">
      <c r="C23" s="90"/>
      <c r="D23" s="90"/>
      <c r="E23" s="90"/>
      <c r="F23" s="90"/>
      <c r="G23" s="90"/>
      <c r="H23" s="90"/>
      <c r="I23" s="91"/>
      <c r="J23" s="91"/>
      <c r="K23" s="108"/>
      <c r="L23" s="108"/>
      <c r="M23" s="108"/>
      <c r="N23" s="108"/>
      <c r="O23" s="18"/>
      <c r="P23" s="18"/>
      <c r="Q23" s="108"/>
      <c r="R23" s="108"/>
      <c r="S23" s="108"/>
      <c r="T23" s="108"/>
      <c r="U23" s="108"/>
      <c r="V23" s="108"/>
      <c r="W23" s="1"/>
    </row>
    <row r="24" spans="1:26" s="2" customFormat="1" ht="22.5" customHeight="1" x14ac:dyDescent="0.15">
      <c r="A24" s="2" t="s">
        <v>140</v>
      </c>
      <c r="B24" s="91" t="s">
        <v>46</v>
      </c>
      <c r="C24" s="91"/>
      <c r="D24" s="91"/>
      <c r="E24" s="91"/>
      <c r="F24" s="91"/>
      <c r="G24" s="91"/>
      <c r="H24" s="91"/>
      <c r="I24" s="91" t="s">
        <v>39</v>
      </c>
      <c r="J24" s="91"/>
      <c r="K24" s="123" t="s">
        <v>130</v>
      </c>
      <c r="L24" s="123"/>
      <c r="M24" s="123"/>
      <c r="N24" s="30">
        <f>O11*15</f>
        <v>0</v>
      </c>
      <c r="O24" s="91" t="s">
        <v>84</v>
      </c>
      <c r="P24" s="91"/>
      <c r="Q24" s="117" t="s">
        <v>131</v>
      </c>
      <c r="R24" s="117"/>
      <c r="S24" s="117"/>
      <c r="T24" s="117"/>
      <c r="U24" s="117"/>
      <c r="V24" s="117"/>
      <c r="W24" s="4" t="s">
        <v>23</v>
      </c>
      <c r="X24" s="3" t="s">
        <v>142</v>
      </c>
      <c r="Y24" s="3" t="s">
        <v>42</v>
      </c>
      <c r="Z24" s="5" t="s">
        <v>25</v>
      </c>
    </row>
    <row r="25" spans="1:26" x14ac:dyDescent="0.15">
      <c r="C25" s="90"/>
      <c r="D25" s="90"/>
      <c r="E25" s="90"/>
      <c r="F25" s="90"/>
      <c r="G25" s="90"/>
      <c r="H25" s="90"/>
      <c r="I25" s="1"/>
      <c r="K25" s="108"/>
      <c r="L25" s="108"/>
      <c r="M25" s="108"/>
      <c r="N25" s="108"/>
      <c r="O25" s="131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</row>
    <row r="26" spans="1:26" s="2" customFormat="1" ht="22.5" customHeight="1" x14ac:dyDescent="0.15">
      <c r="A26" s="2" t="s">
        <v>141</v>
      </c>
      <c r="B26" s="121" t="s">
        <v>47</v>
      </c>
      <c r="C26" s="121"/>
      <c r="D26" s="121"/>
      <c r="E26" s="121"/>
      <c r="F26" s="121"/>
      <c r="G26" s="121"/>
      <c r="H26" s="121"/>
      <c r="I26" s="25"/>
      <c r="J26" s="3"/>
      <c r="K26" s="117"/>
      <c r="L26" s="117"/>
      <c r="M26" s="117"/>
      <c r="N26" s="117"/>
      <c r="O26" s="5"/>
      <c r="P26" s="5"/>
      <c r="Q26" s="117"/>
      <c r="R26" s="117"/>
      <c r="S26" s="117"/>
      <c r="T26" s="117"/>
      <c r="U26" s="117"/>
      <c r="V26" s="117"/>
      <c r="W26" s="4" t="s">
        <v>23</v>
      </c>
      <c r="X26" s="3">
        <v>15</v>
      </c>
      <c r="Y26" s="3" t="s">
        <v>42</v>
      </c>
      <c r="Z26" s="5" t="s">
        <v>25</v>
      </c>
    </row>
    <row r="29" spans="1:26" s="2" customFormat="1" ht="13.5" customHeight="1" thickBo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4"/>
      <c r="X29" s="3"/>
      <c r="Y29" s="3"/>
      <c r="Z29" s="5"/>
    </row>
    <row r="30" spans="1:26" s="2" customFormat="1" ht="9" customHeight="1" thickTop="1" x14ac:dyDescent="0.15">
      <c r="A30" s="31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3"/>
      <c r="X30" s="32"/>
      <c r="Y30" s="32"/>
      <c r="Z30" s="34"/>
    </row>
    <row r="31" spans="1:26" s="2" customFormat="1" ht="13.5" customHeight="1" x14ac:dyDescent="0.15">
      <c r="A31" s="128" t="s">
        <v>143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</row>
    <row r="32" spans="1:26" ht="7.5" customHeight="1" thickBot="1" x14ac:dyDescent="0.2">
      <c r="C32" s="90"/>
      <c r="D32" s="90"/>
      <c r="E32" s="90"/>
      <c r="F32" s="90"/>
      <c r="G32" s="90"/>
      <c r="H32" s="90"/>
      <c r="I32" s="1"/>
      <c r="K32" s="90"/>
      <c r="L32" s="90"/>
      <c r="M32" s="90"/>
      <c r="N32" s="90"/>
      <c r="Q32" s="90"/>
      <c r="R32" s="90"/>
      <c r="S32" s="90"/>
      <c r="T32" s="90"/>
      <c r="U32" s="90"/>
      <c r="V32" s="90"/>
      <c r="W32" s="1"/>
    </row>
    <row r="33" spans="1:26" ht="14.25" thickTop="1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s="2" customFormat="1" ht="18.75" customHeight="1" x14ac:dyDescent="0.15">
      <c r="B34" s="126" t="s">
        <v>99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</row>
    <row r="35" spans="1:26" ht="21.95" customHeight="1" x14ac:dyDescent="0.15">
      <c r="B35" s="90" t="s">
        <v>100</v>
      </c>
      <c r="C35" s="90"/>
      <c r="D35" s="90"/>
      <c r="E35" s="90"/>
      <c r="F35" s="90"/>
      <c r="G35" s="90"/>
      <c r="H35" s="90" t="s">
        <v>101</v>
      </c>
      <c r="I35" s="90"/>
      <c r="J35" s="90"/>
      <c r="K35" s="90" t="s">
        <v>102</v>
      </c>
      <c r="L35" s="90"/>
    </row>
    <row r="36" spans="1:26" s="2" customFormat="1" ht="10.7" customHeight="1" x14ac:dyDescent="0.15"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4"/>
      <c r="X36" s="3"/>
      <c r="Y36" s="3"/>
      <c r="Z36" s="5"/>
    </row>
    <row r="37" spans="1:26" ht="13.5" customHeight="1" x14ac:dyDescent="0.15"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1"/>
    </row>
    <row r="38" spans="1:26" s="2" customFormat="1" ht="22.5" customHeight="1" x14ac:dyDescent="0.15">
      <c r="B38" s="121" t="s">
        <v>103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21"/>
      <c r="Q38" s="21"/>
      <c r="R38" s="21"/>
      <c r="S38" s="21"/>
      <c r="T38" s="21"/>
      <c r="U38" s="21"/>
      <c r="V38" s="21"/>
      <c r="W38" s="4"/>
      <c r="X38" s="3"/>
      <c r="Y38" s="3"/>
      <c r="Z38" s="5"/>
    </row>
    <row r="39" spans="1:26" ht="22.5" customHeight="1" x14ac:dyDescent="0.15">
      <c r="B39" s="90" t="s">
        <v>104</v>
      </c>
      <c r="C39" s="90"/>
      <c r="D39" s="90"/>
      <c r="E39" s="90"/>
      <c r="F39" s="90"/>
      <c r="G39" s="90"/>
      <c r="H39" s="117" t="s">
        <v>105</v>
      </c>
      <c r="I39" s="117"/>
      <c r="J39" s="117"/>
      <c r="K39" s="117"/>
      <c r="L39" s="117"/>
      <c r="M39" s="117"/>
      <c r="N39" s="117"/>
      <c r="O39" s="117"/>
      <c r="P39" s="21"/>
      <c r="Q39" s="21"/>
      <c r="R39" s="21"/>
      <c r="S39" s="21"/>
      <c r="T39" s="21"/>
      <c r="U39" s="21"/>
      <c r="V39" s="21"/>
      <c r="W39" s="1"/>
    </row>
    <row r="40" spans="1:26" ht="14.25" thickBot="1" x14ac:dyDescent="0.2"/>
    <row r="41" spans="1:26" ht="12" customHeight="1" thickTop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s="2" customFormat="1" ht="22.5" customHeight="1" x14ac:dyDescent="0.15">
      <c r="C42" s="2" t="s">
        <v>22</v>
      </c>
      <c r="D42" s="2" t="s">
        <v>23</v>
      </c>
      <c r="F42" s="25" t="s">
        <v>24</v>
      </c>
      <c r="H42" s="2" t="s">
        <v>25</v>
      </c>
      <c r="K42" s="91" t="s">
        <v>61</v>
      </c>
      <c r="L42" s="91"/>
      <c r="M42" s="91"/>
      <c r="N42" s="91"/>
      <c r="O42" s="91"/>
      <c r="P42" s="91"/>
      <c r="Q42" s="91"/>
      <c r="R42" s="91"/>
      <c r="S42" s="91"/>
      <c r="T42" s="91"/>
      <c r="U42" s="3"/>
    </row>
    <row r="43" spans="1:26" ht="7.5" customHeight="1" x14ac:dyDescent="0.15">
      <c r="F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6" s="2" customFormat="1" ht="22.5" customHeight="1" x14ac:dyDescent="0.15">
      <c r="C44" s="2" t="s">
        <v>177</v>
      </c>
      <c r="D44" s="2" t="s">
        <v>23</v>
      </c>
      <c r="F44" s="25" t="s">
        <v>24</v>
      </c>
      <c r="H44" s="25" t="s">
        <v>233</v>
      </c>
      <c r="I44" s="44"/>
      <c r="J44" s="44" t="s">
        <v>232</v>
      </c>
      <c r="K44" s="91" t="s">
        <v>62</v>
      </c>
      <c r="L44" s="91"/>
      <c r="M44" s="91"/>
      <c r="N44" s="91"/>
      <c r="O44" s="91"/>
      <c r="P44" s="91"/>
      <c r="Q44" s="91"/>
      <c r="R44" s="91"/>
      <c r="S44" s="91"/>
      <c r="T44" s="91"/>
      <c r="U44" s="3"/>
    </row>
    <row r="46" spans="1:26" x14ac:dyDescent="0.15">
      <c r="C46" s="90" t="s">
        <v>37</v>
      </c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1"/>
      <c r="S46" s="1"/>
    </row>
  </sheetData>
  <protectedRanges>
    <protectedRange sqref="F9 E12 O11 E14 G14 E44 H44:I44 E42 G42" name="範囲1"/>
    <protectedRange sqref="E34 G34" name="範囲1_1"/>
    <protectedRange sqref="E11" name="範囲1_2"/>
  </protectedRanges>
  <mergeCells count="86">
    <mergeCell ref="I19:J19"/>
    <mergeCell ref="I20:J20"/>
    <mergeCell ref="I21:J21"/>
    <mergeCell ref="I11:J11"/>
    <mergeCell ref="I12:J12"/>
    <mergeCell ref="J13:S13"/>
    <mergeCell ref="X2:Z2"/>
    <mergeCell ref="C3:V5"/>
    <mergeCell ref="F7:G7"/>
    <mergeCell ref="H7:N7"/>
    <mergeCell ref="R7:W7"/>
    <mergeCell ref="E6:J6"/>
    <mergeCell ref="AC7:AD7"/>
    <mergeCell ref="C8:J8"/>
    <mergeCell ref="C9:D9"/>
    <mergeCell ref="F9:O9"/>
    <mergeCell ref="S9:V9"/>
    <mergeCell ref="AC9:AD9"/>
    <mergeCell ref="W11:Z11"/>
    <mergeCell ref="C12:D12"/>
    <mergeCell ref="E12:H12"/>
    <mergeCell ref="K12:N12"/>
    <mergeCell ref="O12:Q12"/>
    <mergeCell ref="R12:S12"/>
    <mergeCell ref="T12:V12"/>
    <mergeCell ref="W12:X12"/>
    <mergeCell ref="Y12:Z12"/>
    <mergeCell ref="C11:D11"/>
    <mergeCell ref="E11:H11"/>
    <mergeCell ref="K11:N11"/>
    <mergeCell ref="O11:Q11"/>
    <mergeCell ref="R11:S11"/>
    <mergeCell ref="T11:V11"/>
    <mergeCell ref="B16:H16"/>
    <mergeCell ref="K16:P16"/>
    <mergeCell ref="Q16:V16"/>
    <mergeCell ref="C17:H17"/>
    <mergeCell ref="K17:N17"/>
    <mergeCell ref="Q17:V17"/>
    <mergeCell ref="I16:J16"/>
    <mergeCell ref="I17:J17"/>
    <mergeCell ref="B22:H22"/>
    <mergeCell ref="K22:V22"/>
    <mergeCell ref="B18:H18"/>
    <mergeCell ref="K18:M18"/>
    <mergeCell ref="O18:P18"/>
    <mergeCell ref="Q18:V18"/>
    <mergeCell ref="C19:H19"/>
    <mergeCell ref="K19:N19"/>
    <mergeCell ref="Q19:V19"/>
    <mergeCell ref="B20:H20"/>
    <mergeCell ref="K20:M20"/>
    <mergeCell ref="O20:P20"/>
    <mergeCell ref="C21:H21"/>
    <mergeCell ref="K21:Z21"/>
    <mergeCell ref="I22:J22"/>
    <mergeCell ref="I18:J18"/>
    <mergeCell ref="C25:H25"/>
    <mergeCell ref="K25:N25"/>
    <mergeCell ref="O25:Z25"/>
    <mergeCell ref="B26:H26"/>
    <mergeCell ref="K26:N26"/>
    <mergeCell ref="Q26:V26"/>
    <mergeCell ref="C23:H23"/>
    <mergeCell ref="K23:N23"/>
    <mergeCell ref="Q23:V23"/>
    <mergeCell ref="B24:H24"/>
    <mergeCell ref="K24:M24"/>
    <mergeCell ref="O24:P24"/>
    <mergeCell ref="Q24:V24"/>
    <mergeCell ref="I24:J24"/>
    <mergeCell ref="I23:J23"/>
    <mergeCell ref="A31:Z31"/>
    <mergeCell ref="K42:T42"/>
    <mergeCell ref="K44:T44"/>
    <mergeCell ref="C46:Q46"/>
    <mergeCell ref="B34:X34"/>
    <mergeCell ref="B35:G35"/>
    <mergeCell ref="H35:J35"/>
    <mergeCell ref="K35:L35"/>
    <mergeCell ref="B38:O38"/>
    <mergeCell ref="B39:G39"/>
    <mergeCell ref="H39:O39"/>
    <mergeCell ref="C32:H32"/>
    <mergeCell ref="K32:N32"/>
    <mergeCell ref="Q32:V32"/>
  </mergeCells>
  <phoneticPr fontId="1"/>
  <dataValidations count="2">
    <dataValidation type="list" allowBlank="1" showInputMessage="1" showErrorMessage="1" sqref="W11:Z11" xr:uid="{00000000-0002-0000-0900-000000000000}">
      <formula1>"男,女"</formula1>
    </dataValidation>
    <dataValidation showDropDown="1" showInputMessage="1" showErrorMessage="1" sqref="K22:M22" xr:uid="{00000000-0002-0000-0900-000001000000}"/>
  </dataValidations>
  <hyperlinks>
    <hyperlink ref="X2:Z2" location="目次!A1" display="戻る" xr:uid="{00000000-0004-0000-0900-000000000000}"/>
  </hyperlink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17</xdr:col>
                    <xdr:colOff>76200</xdr:colOff>
                    <xdr:row>5</xdr:row>
                    <xdr:rowOff>257175</xdr:rowOff>
                  </from>
                  <to>
                    <xdr:col>19</xdr:col>
                    <xdr:colOff>228600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20</xdr:col>
                    <xdr:colOff>28575</xdr:colOff>
                    <xdr:row>5</xdr:row>
                    <xdr:rowOff>257175</xdr:rowOff>
                  </from>
                  <to>
                    <xdr:col>21</xdr:col>
                    <xdr:colOff>371475</xdr:colOff>
                    <xdr:row>7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900-000002000000}">
          <x14:formula1>
            <xm:f>MST!$D$4:$D$17</xm:f>
          </x14:formula1>
          <xm:sqref>Q16:V16 Q26:V26 Q29:V30</xm:sqref>
        </x14:dataValidation>
        <x14:dataValidation type="list" allowBlank="1" showInputMessage="1" showErrorMessage="1" xr:uid="{00000000-0002-0000-0900-000003000000}">
          <x14:formula1>
            <xm:f>MST!$F$4:$F$17</xm:f>
          </x14:formula1>
          <xm:sqref>K16:M16</xm:sqref>
        </x14:dataValidation>
        <x14:dataValidation type="list" allowBlank="1" showInputMessage="1" showErrorMessage="1" xr:uid="{00000000-0002-0000-0900-000004000000}">
          <x14:formula1>
            <xm:f>MST!$B$4:$B$17</xm:f>
          </x14:formula1>
          <xm:sqref>B16 B24 B20:H20 B22:H22 C29:I30 C36 B26:I26 B18:H18</xm:sqref>
        </x14:dataValidation>
        <x14:dataValidation type="list" allowBlank="1" showInputMessage="1" showErrorMessage="1" xr:uid="{00000000-0002-0000-0900-000005000000}">
          <x14:formula1>
            <xm:f>MST!$F$4:$F$16</xm:f>
          </x14:formula1>
          <xm:sqref>K42:T42 K44:T44</xm:sqref>
        </x14:dataValidation>
        <x14:dataValidation type="list" allowBlank="1" showInputMessage="1" showErrorMessage="1" xr:uid="{00000000-0002-0000-0900-000006000000}">
          <x14:formula1>
            <xm:f>MST!$D$4:$D$9</xm:f>
          </x14:formula1>
          <xm:sqref>K26:N26</xm:sqref>
        </x14:dataValidation>
        <x14:dataValidation type="list" allowBlank="1" showInputMessage="1" showErrorMessage="1" xr:uid="{00000000-0002-0000-0900-000007000000}">
          <x14:formula1>
            <xm:f>MST!$B$22:$B$26</xm:f>
          </x14:formula1>
          <xm:sqref>C8:J8</xm:sqref>
        </x14:dataValidation>
        <x14:dataValidation type="list" allowBlank="1" showInputMessage="1" showErrorMessage="1" xr:uid="{00000000-0002-0000-0900-000008000000}">
          <x14:formula1>
            <xm:f>目次!$D$1:$D$28</xm:f>
          </x14:formula1>
          <xm:sqref>C3:V5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4">
    <tabColor rgb="FF002060"/>
    <pageSetUpPr fitToPage="1"/>
  </sheetPr>
  <dimension ref="A2:AC41"/>
  <sheetViews>
    <sheetView showGridLines="0" showRowColHeaders="0" zoomScale="130" zoomScaleNormal="130" zoomScaleSheetLayoutView="100" zoomScalePageLayoutView="160" workbookViewId="0">
      <selection activeCell="W2" sqref="W2:Y2"/>
    </sheetView>
  </sheetViews>
  <sheetFormatPr defaultRowHeight="13.5" x14ac:dyDescent="0.15"/>
  <cols>
    <col min="1" max="1" width="4" customWidth="1"/>
    <col min="2" max="2" width="3.875" customWidth="1"/>
    <col min="3" max="3" width="7.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4" customWidth="1"/>
    <col min="11" max="11" width="1.75" customWidth="1"/>
    <col min="12" max="12" width="7.12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7.375" customWidth="1"/>
    <col min="22" max="22" width="1.875" customWidth="1"/>
    <col min="23" max="23" width="4.5" customWidth="1"/>
    <col min="24" max="24" width="3" customWidth="1"/>
    <col min="25" max="25" width="1.75" customWidth="1"/>
  </cols>
  <sheetData>
    <row r="2" spans="2:29" x14ac:dyDescent="0.15">
      <c r="W2" s="89" t="s">
        <v>87</v>
      </c>
      <c r="X2" s="89"/>
      <c r="Y2" s="89"/>
    </row>
    <row r="3" spans="2:29" x14ac:dyDescent="0.15">
      <c r="C3" s="98" t="s">
        <v>4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2:29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2:29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2:29" ht="20.85" customHeight="1" x14ac:dyDescent="0.15">
      <c r="B6" s="56" t="s">
        <v>23</v>
      </c>
      <c r="C6" s="60"/>
      <c r="D6" s="22" t="s">
        <v>25</v>
      </c>
      <c r="E6" s="88" t="s">
        <v>112</v>
      </c>
      <c r="F6" s="88"/>
      <c r="G6" s="88"/>
      <c r="H6" s="88"/>
      <c r="I6" s="88"/>
      <c r="J6" s="22"/>
      <c r="K6" s="22"/>
      <c r="L6" s="22"/>
      <c r="M6" s="22"/>
      <c r="N6" s="22"/>
      <c r="O6" s="22"/>
      <c r="P6" s="22"/>
      <c r="Q6" s="22"/>
      <c r="R6" s="22"/>
    </row>
    <row r="7" spans="2:29" ht="20.85" customHeight="1" x14ac:dyDescent="0.15">
      <c r="F7" s="100">
        <v>3</v>
      </c>
      <c r="G7" s="100"/>
      <c r="H7" s="99" t="s">
        <v>21</v>
      </c>
      <c r="I7" s="99"/>
      <c r="J7" s="99"/>
      <c r="K7" s="99"/>
      <c r="L7" s="99"/>
      <c r="M7" s="99"/>
      <c r="P7" s="1" t="s">
        <v>68</v>
      </c>
      <c r="Q7" s="90"/>
      <c r="R7" s="90"/>
      <c r="S7" s="90"/>
      <c r="T7" s="90"/>
      <c r="U7" s="90"/>
      <c r="V7" s="90"/>
      <c r="AB7" s="108"/>
      <c r="AC7" s="108"/>
    </row>
    <row r="8" spans="2:29" ht="20.85" customHeight="1" x14ac:dyDescent="0.15">
      <c r="C8" s="142" t="s">
        <v>207</v>
      </c>
      <c r="D8" s="142"/>
      <c r="E8" s="142"/>
      <c r="F8" s="142"/>
      <c r="G8" s="142"/>
      <c r="H8" s="142"/>
      <c r="I8" s="142"/>
      <c r="J8" s="1"/>
      <c r="K8" s="1"/>
      <c r="L8" s="1"/>
    </row>
    <row r="9" spans="2:29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12" t="s">
        <v>25</v>
      </c>
      <c r="P9" s="10"/>
      <c r="Q9" s="10"/>
      <c r="R9" s="132"/>
      <c r="S9" s="132"/>
      <c r="T9" s="132"/>
      <c r="U9" s="132"/>
      <c r="V9" s="24"/>
      <c r="Y9" s="23"/>
      <c r="AB9" s="108"/>
      <c r="AC9" s="108"/>
    </row>
    <row r="10" spans="2:29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12"/>
      <c r="P10" s="10"/>
      <c r="Q10" s="10"/>
      <c r="R10" s="10"/>
      <c r="S10" s="10"/>
      <c r="T10" s="10"/>
    </row>
    <row r="11" spans="2:29" ht="22.5" customHeight="1" x14ac:dyDescent="0.15">
      <c r="C11" s="97" t="s">
        <v>16</v>
      </c>
      <c r="D11" s="97"/>
      <c r="E11" s="93"/>
      <c r="F11" s="94"/>
      <c r="G11" s="94"/>
      <c r="H11" s="94"/>
      <c r="I11" s="17" t="s">
        <v>18</v>
      </c>
      <c r="J11" s="101" t="s">
        <v>20</v>
      </c>
      <c r="K11" s="119"/>
      <c r="L11" s="119"/>
      <c r="M11" s="102"/>
      <c r="N11" s="93"/>
      <c r="O11" s="94"/>
      <c r="P11" s="94"/>
      <c r="Q11" s="120" t="s">
        <v>69</v>
      </c>
      <c r="R11" s="120"/>
      <c r="S11" s="97" t="s">
        <v>123</v>
      </c>
      <c r="T11" s="97"/>
      <c r="U11" s="97"/>
      <c r="V11" s="137"/>
      <c r="W11" s="137"/>
      <c r="X11" s="137"/>
      <c r="Y11" s="137"/>
    </row>
    <row r="12" spans="2:29" ht="27" customHeight="1" x14ac:dyDescent="0.15">
      <c r="C12" s="97" t="s">
        <v>17</v>
      </c>
      <c r="D12" s="97"/>
      <c r="E12" s="93"/>
      <c r="F12" s="94"/>
      <c r="G12" s="94"/>
      <c r="H12" s="94"/>
      <c r="I12" s="17" t="s">
        <v>19</v>
      </c>
      <c r="J12" s="143" t="s">
        <v>89</v>
      </c>
      <c r="K12" s="144"/>
      <c r="L12" s="144"/>
      <c r="M12" s="145"/>
      <c r="N12" s="95">
        <f>E12^0.663*N11^0.4444*0.008883</f>
        <v>0</v>
      </c>
      <c r="O12" s="96"/>
      <c r="P12" s="96"/>
      <c r="Q12" s="114" t="s">
        <v>77</v>
      </c>
      <c r="R12" s="114"/>
      <c r="S12" s="138" t="s">
        <v>122</v>
      </c>
      <c r="T12" s="138"/>
      <c r="U12" s="138"/>
      <c r="V12" s="137"/>
      <c r="W12" s="139"/>
      <c r="X12" s="140" t="s">
        <v>126</v>
      </c>
      <c r="Y12" s="141"/>
    </row>
    <row r="13" spans="2:29" x14ac:dyDescent="0.15">
      <c r="I13" s="106" t="s">
        <v>91</v>
      </c>
      <c r="J13" s="107"/>
      <c r="K13" s="107"/>
      <c r="L13" s="107"/>
      <c r="M13" s="107"/>
      <c r="N13" s="107"/>
      <c r="O13" s="107"/>
      <c r="P13" s="107"/>
      <c r="Q13" s="107"/>
      <c r="R13" s="107"/>
    </row>
    <row r="14" spans="2:29" ht="9" customHeight="1" x14ac:dyDescent="0.15">
      <c r="I14" s="28"/>
      <c r="J14" s="29"/>
      <c r="K14" s="29"/>
      <c r="L14" s="29"/>
      <c r="M14" s="29"/>
      <c r="N14" s="29"/>
      <c r="O14" s="29"/>
      <c r="P14" s="29"/>
      <c r="Q14" s="29"/>
      <c r="R14" s="29"/>
    </row>
    <row r="15" spans="2:29" x14ac:dyDescent="0.15">
      <c r="C15" s="146" t="s">
        <v>198</v>
      </c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</row>
    <row r="16" spans="2:29" ht="6.2" customHeight="1" x14ac:dyDescent="0.15">
      <c r="I16" s="28"/>
      <c r="J16" s="29"/>
      <c r="K16" s="29"/>
      <c r="L16" s="29"/>
      <c r="M16" s="29"/>
      <c r="N16" s="29"/>
      <c r="O16" s="29"/>
      <c r="P16" s="29"/>
      <c r="Q16" s="29"/>
      <c r="R16" s="29"/>
    </row>
    <row r="17" spans="1:25" s="2" customFormat="1" ht="22.5" customHeight="1" x14ac:dyDescent="0.15">
      <c r="C17" s="2" t="s">
        <v>22</v>
      </c>
      <c r="D17" s="2" t="s">
        <v>23</v>
      </c>
      <c r="F17" s="2" t="s">
        <v>24</v>
      </c>
      <c r="H17" s="2" t="s">
        <v>25</v>
      </c>
    </row>
    <row r="19" spans="1:25" x14ac:dyDescent="0.15">
      <c r="C19" s="90"/>
      <c r="D19" s="90"/>
      <c r="E19" s="90"/>
      <c r="F19" s="90"/>
      <c r="G19" s="90"/>
      <c r="H19" s="90"/>
      <c r="J19" s="108"/>
      <c r="K19" s="108"/>
      <c r="L19" s="108"/>
      <c r="M19" s="108"/>
      <c r="N19" s="18"/>
      <c r="O19" s="18"/>
      <c r="P19" s="108"/>
      <c r="Q19" s="108"/>
      <c r="R19" s="108"/>
      <c r="S19" s="108"/>
      <c r="T19" s="108"/>
      <c r="U19" s="108"/>
      <c r="V19" s="1"/>
    </row>
    <row r="20" spans="1:25" s="2" customFormat="1" ht="22.5" customHeight="1" x14ac:dyDescent="0.15">
      <c r="A20" s="2" t="s">
        <v>26</v>
      </c>
      <c r="B20" s="129" t="s">
        <v>75</v>
      </c>
      <c r="C20" s="129"/>
      <c r="D20" s="129"/>
      <c r="E20" s="129"/>
      <c r="F20" s="129"/>
      <c r="G20" s="129"/>
      <c r="H20" s="129"/>
      <c r="I20" s="3" t="s">
        <v>39</v>
      </c>
      <c r="J20" s="117" t="s">
        <v>76</v>
      </c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4" t="s">
        <v>23</v>
      </c>
      <c r="W20" s="3">
        <v>30</v>
      </c>
      <c r="X20" s="3" t="s">
        <v>42</v>
      </c>
      <c r="Y20" s="5" t="s">
        <v>25</v>
      </c>
    </row>
    <row r="21" spans="1:25" x14ac:dyDescent="0.15">
      <c r="C21" s="90"/>
      <c r="D21" s="90"/>
      <c r="E21" s="90"/>
      <c r="F21" s="90"/>
      <c r="G21" s="90"/>
      <c r="H21" s="90"/>
      <c r="J21" s="108"/>
      <c r="K21" s="108"/>
      <c r="L21" s="108"/>
      <c r="M21" s="108"/>
      <c r="N21" s="131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</row>
    <row r="22" spans="1:25" s="2" customFormat="1" ht="22.5" customHeight="1" x14ac:dyDescent="0.15">
      <c r="A22" s="2" t="s">
        <v>27</v>
      </c>
      <c r="B22" s="115" t="s">
        <v>47</v>
      </c>
      <c r="C22" s="115"/>
      <c r="D22" s="115"/>
      <c r="E22" s="115"/>
      <c r="F22" s="115"/>
      <c r="G22" s="115"/>
      <c r="H22" s="115"/>
      <c r="I22" s="3" t="s">
        <v>39</v>
      </c>
      <c r="J22" s="91" t="s">
        <v>199</v>
      </c>
      <c r="K22" s="91"/>
      <c r="L22" s="91"/>
      <c r="M22" s="117" t="s">
        <v>223</v>
      </c>
      <c r="N22" s="117"/>
      <c r="O22" s="117"/>
      <c r="P22" s="117"/>
      <c r="Q22" s="117"/>
      <c r="R22" s="117"/>
      <c r="S22" s="117"/>
      <c r="T22" s="117"/>
      <c r="U22" s="117"/>
      <c r="V22" s="4" t="s">
        <v>23</v>
      </c>
      <c r="W22" s="3">
        <v>15</v>
      </c>
      <c r="X22" s="3" t="s">
        <v>42</v>
      </c>
      <c r="Y22" s="5" t="s">
        <v>25</v>
      </c>
    </row>
    <row r="24" spans="1:25" s="2" customFormat="1" ht="22.5" customHeight="1" x14ac:dyDescent="0.15">
      <c r="A24" s="2" t="s">
        <v>28</v>
      </c>
      <c r="B24" s="121" t="s">
        <v>44</v>
      </c>
      <c r="C24" s="121"/>
      <c r="D24" s="121"/>
      <c r="E24" s="121"/>
      <c r="F24" s="121"/>
      <c r="G24" s="121"/>
      <c r="H24" s="121"/>
      <c r="I24" s="3" t="s">
        <v>39</v>
      </c>
      <c r="J24" s="122" t="s">
        <v>200</v>
      </c>
      <c r="K24" s="122"/>
      <c r="L24" s="122"/>
      <c r="M24" s="19">
        <f>N12*200</f>
        <v>0</v>
      </c>
      <c r="N24" s="91" t="s">
        <v>84</v>
      </c>
      <c r="O24" s="91"/>
      <c r="P24" s="117" t="s">
        <v>201</v>
      </c>
      <c r="Q24" s="117"/>
      <c r="R24" s="117"/>
      <c r="S24" s="117"/>
      <c r="T24" s="117"/>
      <c r="U24" s="117"/>
      <c r="V24" s="4" t="s">
        <v>23</v>
      </c>
      <c r="W24" s="3">
        <v>180</v>
      </c>
      <c r="X24" s="3" t="s">
        <v>42</v>
      </c>
      <c r="Y24" s="5" t="s">
        <v>25</v>
      </c>
    </row>
    <row r="25" spans="1:25" x14ac:dyDescent="0.15">
      <c r="C25" s="90"/>
      <c r="D25" s="90"/>
      <c r="E25" s="90"/>
      <c r="F25" s="90"/>
      <c r="G25" s="90"/>
      <c r="H25" s="90"/>
      <c r="J25" s="108"/>
      <c r="K25" s="108"/>
      <c r="L25" s="108"/>
      <c r="M25" s="108"/>
      <c r="N25" s="18"/>
      <c r="O25" s="18"/>
      <c r="P25" s="108"/>
      <c r="Q25" s="108"/>
      <c r="R25" s="108"/>
      <c r="S25" s="108"/>
      <c r="T25" s="108"/>
      <c r="U25" s="108"/>
      <c r="V25" s="1"/>
    </row>
    <row r="26" spans="1:25" s="2" customFormat="1" ht="22.5" customHeight="1" thickBot="1" x14ac:dyDescent="0.2">
      <c r="A26" s="2" t="s">
        <v>29</v>
      </c>
      <c r="B26" s="121" t="s">
        <v>50</v>
      </c>
      <c r="C26" s="121"/>
      <c r="D26" s="121"/>
      <c r="E26" s="121"/>
      <c r="F26" s="121"/>
      <c r="G26" s="121"/>
      <c r="H26" s="121"/>
      <c r="I26" s="3" t="s">
        <v>39</v>
      </c>
      <c r="J26" s="133" t="s">
        <v>119</v>
      </c>
      <c r="K26" s="133"/>
      <c r="L26" s="133"/>
      <c r="M26" s="20" t="e">
        <f>S26*(25+(((140-E11)*N11)/(V12*72))*IF(V11="男",1,0.85))</f>
        <v>#DIV/0!</v>
      </c>
      <c r="N26" s="91" t="s">
        <v>84</v>
      </c>
      <c r="O26" s="91"/>
      <c r="P26" s="26" t="s">
        <v>124</v>
      </c>
      <c r="Q26" s="26"/>
      <c r="R26" s="26" t="s">
        <v>125</v>
      </c>
      <c r="S26" s="27">
        <v>6</v>
      </c>
      <c r="T26" s="21"/>
      <c r="U26" s="21"/>
      <c r="V26" s="4" t="s">
        <v>23</v>
      </c>
      <c r="W26" s="3">
        <v>60</v>
      </c>
      <c r="X26" s="3" t="s">
        <v>42</v>
      </c>
      <c r="Y26" s="5" t="s">
        <v>25</v>
      </c>
    </row>
    <row r="27" spans="1:25" ht="14.25" thickTop="1" x14ac:dyDescent="0.15">
      <c r="C27" s="90"/>
      <c r="D27" s="90"/>
      <c r="E27" s="90"/>
      <c r="F27" s="90"/>
      <c r="G27" s="90"/>
      <c r="H27" s="90"/>
      <c r="J27" s="134" t="s">
        <v>127</v>
      </c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</row>
    <row r="28" spans="1:25" s="2" customFormat="1" ht="22.5" customHeight="1" x14ac:dyDescent="0.15">
      <c r="A28" s="2" t="s">
        <v>234</v>
      </c>
      <c r="B28" s="121" t="s">
        <v>47</v>
      </c>
      <c r="C28" s="121"/>
      <c r="D28" s="121"/>
      <c r="E28" s="121"/>
      <c r="F28" s="121"/>
      <c r="G28" s="121"/>
      <c r="H28" s="121"/>
      <c r="I28" s="3"/>
      <c r="J28" s="117"/>
      <c r="K28" s="117"/>
      <c r="L28" s="117"/>
      <c r="M28" s="117"/>
      <c r="N28" s="5"/>
      <c r="O28" s="5"/>
      <c r="P28" s="117"/>
      <c r="Q28" s="117"/>
      <c r="R28" s="117"/>
      <c r="S28" s="117"/>
      <c r="T28" s="117"/>
      <c r="U28" s="117"/>
      <c r="V28" s="4" t="s">
        <v>23</v>
      </c>
      <c r="W28" s="3">
        <v>15</v>
      </c>
      <c r="X28" s="3" t="s">
        <v>42</v>
      </c>
      <c r="Y28" s="5" t="s">
        <v>25</v>
      </c>
    </row>
    <row r="31" spans="1:25" ht="7.5" customHeight="1" thickBot="1" x14ac:dyDescent="0.2">
      <c r="C31" s="90"/>
      <c r="D31" s="90"/>
      <c r="E31" s="90"/>
      <c r="F31" s="90"/>
      <c r="G31" s="90"/>
      <c r="H31" s="90"/>
      <c r="J31" s="90"/>
      <c r="K31" s="90"/>
      <c r="L31" s="90"/>
      <c r="M31" s="90"/>
      <c r="P31" s="90"/>
      <c r="Q31" s="90"/>
      <c r="R31" s="90"/>
      <c r="S31" s="90"/>
      <c r="T31" s="90"/>
      <c r="U31" s="90"/>
      <c r="V31" s="1"/>
    </row>
    <row r="32" spans="1:25" ht="14.25" thickTop="1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s="2" customFormat="1" ht="18.75" customHeight="1" x14ac:dyDescent="0.15">
      <c r="B33" s="147" t="s">
        <v>203</v>
      </c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</row>
    <row r="34" spans="1:25" ht="14.25" thickBot="1" x14ac:dyDescent="0.2"/>
    <row r="35" spans="1:25" ht="12" customHeight="1" thickTop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s="2" customFormat="1" ht="22.5" customHeight="1" x14ac:dyDescent="0.15">
      <c r="C36" s="2" t="s">
        <v>202</v>
      </c>
      <c r="D36" s="2" t="s">
        <v>23</v>
      </c>
      <c r="F36" s="2" t="s">
        <v>24</v>
      </c>
      <c r="H36" s="2" t="s">
        <v>25</v>
      </c>
      <c r="J36" s="91" t="s">
        <v>61</v>
      </c>
      <c r="K36" s="91"/>
      <c r="L36" s="91"/>
      <c r="M36" s="91"/>
      <c r="N36" s="91"/>
      <c r="O36" s="91"/>
      <c r="P36" s="91"/>
      <c r="Q36" s="91"/>
      <c r="R36" s="91"/>
      <c r="S36" s="91"/>
      <c r="T36" s="3"/>
    </row>
    <row r="37" spans="1:25" ht="7.5" customHeight="1" x14ac:dyDescent="0.15"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5" s="2" customFormat="1" ht="22.5" customHeight="1" x14ac:dyDescent="0.15">
      <c r="C38" s="2" t="s">
        <v>195</v>
      </c>
      <c r="D38" s="2" t="s">
        <v>23</v>
      </c>
      <c r="F38" s="2" t="s">
        <v>24</v>
      </c>
      <c r="H38" s="2" t="s">
        <v>25</v>
      </c>
      <c r="J38" s="91" t="s">
        <v>62</v>
      </c>
      <c r="K38" s="91"/>
      <c r="L38" s="91"/>
      <c r="M38" s="91"/>
      <c r="N38" s="91"/>
      <c r="O38" s="91"/>
      <c r="P38" s="91"/>
      <c r="Q38" s="91"/>
      <c r="R38" s="91"/>
      <c r="S38" s="91"/>
      <c r="T38" s="3"/>
    </row>
    <row r="39" spans="1:25" s="2" customFormat="1" ht="22.5" customHeight="1" x14ac:dyDescent="0.15">
      <c r="C39" s="2" t="s">
        <v>196</v>
      </c>
      <c r="D39" s="2" t="s">
        <v>23</v>
      </c>
      <c r="F39" s="2" t="s">
        <v>24</v>
      </c>
      <c r="H39" s="2" t="s">
        <v>25</v>
      </c>
      <c r="J39" s="91" t="s">
        <v>62</v>
      </c>
      <c r="K39" s="91"/>
      <c r="L39" s="91"/>
      <c r="M39" s="91"/>
      <c r="N39" s="91"/>
      <c r="O39" s="91"/>
      <c r="P39" s="91"/>
      <c r="Q39" s="91"/>
      <c r="R39" s="91"/>
      <c r="S39" s="91"/>
      <c r="T39" s="3"/>
    </row>
    <row r="41" spans="1:25" x14ac:dyDescent="0.15">
      <c r="C41" s="90" t="s">
        <v>37</v>
      </c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1"/>
      <c r="R41" s="1"/>
    </row>
  </sheetData>
  <protectedRanges>
    <protectedRange sqref="F9 E11:E12 N11 E17 G17 E36 G36 E38:E39 G38:G39" name="範囲1"/>
    <protectedRange sqref="E33 G33" name="範囲1_1"/>
  </protectedRanges>
  <mergeCells count="64">
    <mergeCell ref="J39:S39"/>
    <mergeCell ref="J36:S36"/>
    <mergeCell ref="J38:S38"/>
    <mergeCell ref="J26:L26"/>
    <mergeCell ref="N26:O26"/>
    <mergeCell ref="C41:P41"/>
    <mergeCell ref="C15:V15"/>
    <mergeCell ref="J22:L22"/>
    <mergeCell ref="M22:U22"/>
    <mergeCell ref="B20:H20"/>
    <mergeCell ref="J20:O20"/>
    <mergeCell ref="P20:U20"/>
    <mergeCell ref="C21:H21"/>
    <mergeCell ref="B33:W33"/>
    <mergeCell ref="B28:H28"/>
    <mergeCell ref="J28:M28"/>
    <mergeCell ref="P28:U28"/>
    <mergeCell ref="C31:H31"/>
    <mergeCell ref="J31:M31"/>
    <mergeCell ref="P31:U31"/>
    <mergeCell ref="B26:H26"/>
    <mergeCell ref="C27:H27"/>
    <mergeCell ref="J27:Y27"/>
    <mergeCell ref="B24:H24"/>
    <mergeCell ref="J24:L24"/>
    <mergeCell ref="N24:O24"/>
    <mergeCell ref="P24:U24"/>
    <mergeCell ref="C25:H25"/>
    <mergeCell ref="J25:M25"/>
    <mergeCell ref="P25:U25"/>
    <mergeCell ref="I13:R13"/>
    <mergeCell ref="B22:H22"/>
    <mergeCell ref="C19:H19"/>
    <mergeCell ref="J19:M19"/>
    <mergeCell ref="P19:U19"/>
    <mergeCell ref="J21:M21"/>
    <mergeCell ref="N21:Y21"/>
    <mergeCell ref="V11:Y11"/>
    <mergeCell ref="C12:D12"/>
    <mergeCell ref="E12:H12"/>
    <mergeCell ref="J12:M12"/>
    <mergeCell ref="N12:P12"/>
    <mergeCell ref="Q12:R12"/>
    <mergeCell ref="S12:U12"/>
    <mergeCell ref="V12:W12"/>
    <mergeCell ref="X12:Y12"/>
    <mergeCell ref="C11:D11"/>
    <mergeCell ref="E11:H11"/>
    <mergeCell ref="J11:M11"/>
    <mergeCell ref="N11:P11"/>
    <mergeCell ref="Q11:R11"/>
    <mergeCell ref="S11:U11"/>
    <mergeCell ref="AB7:AC7"/>
    <mergeCell ref="C8:I8"/>
    <mergeCell ref="C9:D9"/>
    <mergeCell ref="F9:N9"/>
    <mergeCell ref="R9:U9"/>
    <mergeCell ref="AB9:AC9"/>
    <mergeCell ref="W2:Y2"/>
    <mergeCell ref="C3:U5"/>
    <mergeCell ref="F7:G7"/>
    <mergeCell ref="H7:M7"/>
    <mergeCell ref="Q7:V7"/>
    <mergeCell ref="E6:I6"/>
  </mergeCells>
  <phoneticPr fontId="1"/>
  <dataValidations disablePrompts="1" count="1">
    <dataValidation type="list" allowBlank="1" showInputMessage="1" showErrorMessage="1" sqref="V11:Y11" xr:uid="{00000000-0002-0000-0A00-000000000000}">
      <formula1>"男,女"</formula1>
    </dataValidation>
  </dataValidations>
  <hyperlinks>
    <hyperlink ref="W2:Y2" location="目次!A1" display="戻る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93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Check Box 1">
              <controlPr defaultSize="0" autoFill="0" autoLine="0" autoPict="0">
                <anchor moveWithCells="1">
                  <from>
                    <xdr:col>16</xdr:col>
                    <xdr:colOff>76200</xdr:colOff>
                    <xdr:row>6</xdr:row>
                    <xdr:rowOff>0</xdr:rowOff>
                  </from>
                  <to>
                    <xdr:col>18</xdr:col>
                    <xdr:colOff>219075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Check Box 2">
              <controlPr defaultSize="0" autoFill="0" autoLine="0" autoPict="0">
                <anchor moveWithCells="1">
                  <from>
                    <xdr:col>19</xdr:col>
                    <xdr:colOff>0</xdr:colOff>
                    <xdr:row>6</xdr:row>
                    <xdr:rowOff>0</xdr:rowOff>
                  </from>
                  <to>
                    <xdr:col>20</xdr:col>
                    <xdr:colOff>352425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xr:uid="{00000000-0002-0000-0A00-000001000000}">
          <x14:formula1>
            <xm:f>MST!$D$4:$D$17</xm:f>
          </x14:formula1>
          <xm:sqref>P28:U28 P20:U20</xm:sqref>
        </x14:dataValidation>
        <x14:dataValidation type="list" allowBlank="1" showInputMessage="1" showErrorMessage="1" xr:uid="{00000000-0002-0000-0A00-000002000000}">
          <x14:formula1>
            <xm:f>MST!$B$4:$B$17</xm:f>
          </x14:formula1>
          <xm:sqref>B22 B24:H24 B26:H26 B28:H28 B20</xm:sqref>
        </x14:dataValidation>
        <x14:dataValidation type="list" allowBlank="1" showInputMessage="1" showErrorMessage="1" xr:uid="{00000000-0002-0000-0A00-000003000000}">
          <x14:formula1>
            <xm:f>MST!$F$4:$F$16</xm:f>
          </x14:formula1>
          <xm:sqref>J36:S36 J38:S39</xm:sqref>
        </x14:dataValidation>
        <x14:dataValidation type="list" allowBlank="1" showInputMessage="1" showErrorMessage="1" xr:uid="{00000000-0002-0000-0A00-000004000000}">
          <x14:formula1>
            <xm:f>MST!$D$4:$D$9</xm:f>
          </x14:formula1>
          <xm:sqref>J28:M28</xm:sqref>
        </x14:dataValidation>
        <x14:dataValidation type="list" allowBlank="1" showInputMessage="1" showErrorMessage="1" xr:uid="{00000000-0002-0000-0A00-000005000000}">
          <x14:formula1>
            <xm:f>MST!$F$4:$F$17</xm:f>
          </x14:formula1>
          <xm:sqref>J20:L20</xm:sqref>
        </x14:dataValidation>
        <x14:dataValidation type="list" allowBlank="1" showInputMessage="1" showErrorMessage="1" xr:uid="{00000000-0002-0000-0A00-000006000000}">
          <x14:formula1>
            <xm:f>MST!$B$22:$B$26</xm:f>
          </x14:formula1>
          <xm:sqref>C8:I8</xm:sqref>
        </x14:dataValidation>
        <x14:dataValidation type="list" allowBlank="1" showInputMessage="1" showErrorMessage="1" xr:uid="{00000000-0002-0000-0A00-000007000000}">
          <x14:formula1>
            <xm:f>目次!$D$1:$D$28</xm:f>
          </x14:formula1>
          <xm:sqref>C3:U5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5">
    <tabColor rgb="FF002060"/>
    <pageSetUpPr fitToPage="1"/>
  </sheetPr>
  <dimension ref="A2:AC46"/>
  <sheetViews>
    <sheetView showGridLines="0" showRowColHeaders="0" zoomScale="130" zoomScaleNormal="130" zoomScaleSheetLayoutView="100" zoomScalePageLayoutView="160" workbookViewId="0"/>
  </sheetViews>
  <sheetFormatPr defaultRowHeight="13.5" x14ac:dyDescent="0.15"/>
  <cols>
    <col min="1" max="1" width="4" customWidth="1"/>
    <col min="2" max="2" width="3.875" customWidth="1"/>
    <col min="3" max="3" width="7.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4" customWidth="1"/>
    <col min="11" max="11" width="1.75" customWidth="1"/>
    <col min="12" max="12" width="7.12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7.375" customWidth="1"/>
    <col min="22" max="22" width="1.875" customWidth="1"/>
    <col min="23" max="23" width="4.5" customWidth="1"/>
    <col min="24" max="24" width="3" customWidth="1"/>
    <col min="25" max="25" width="1.75" customWidth="1"/>
  </cols>
  <sheetData>
    <row r="2" spans="2:29" x14ac:dyDescent="0.15">
      <c r="W2" s="89" t="s">
        <v>87</v>
      </c>
      <c r="X2" s="89"/>
      <c r="Y2" s="89"/>
    </row>
    <row r="3" spans="2:29" x14ac:dyDescent="0.15">
      <c r="C3" s="98" t="s">
        <v>5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2:29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2:29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2:29" ht="20.85" customHeight="1" x14ac:dyDescent="0.15">
      <c r="B6" s="56" t="s">
        <v>23</v>
      </c>
      <c r="C6" s="60"/>
      <c r="D6" s="22" t="s">
        <v>25</v>
      </c>
      <c r="E6" s="88" t="s">
        <v>112</v>
      </c>
      <c r="F6" s="88"/>
      <c r="G6" s="88"/>
      <c r="H6" s="88"/>
      <c r="I6" s="88"/>
      <c r="J6" s="22"/>
      <c r="K6" s="22"/>
      <c r="L6" s="22"/>
      <c r="M6" s="22"/>
      <c r="N6" s="22"/>
      <c r="O6" s="22"/>
      <c r="P6" s="22"/>
      <c r="Q6" s="22"/>
      <c r="R6" s="22"/>
    </row>
    <row r="7" spans="2:29" ht="20.85" customHeight="1" x14ac:dyDescent="0.15">
      <c r="F7" s="100">
        <v>3</v>
      </c>
      <c r="G7" s="100"/>
      <c r="H7" s="99" t="s">
        <v>21</v>
      </c>
      <c r="I7" s="99"/>
      <c r="J7" s="99"/>
      <c r="K7" s="99"/>
      <c r="L7" s="99"/>
      <c r="M7" s="99"/>
      <c r="P7" s="1" t="s">
        <v>68</v>
      </c>
      <c r="Q7" s="90"/>
      <c r="R7" s="90"/>
      <c r="S7" s="90"/>
      <c r="T7" s="90"/>
      <c r="U7" s="90"/>
      <c r="V7" s="90"/>
      <c r="AB7" s="108"/>
      <c r="AC7" s="108"/>
    </row>
    <row r="8" spans="2:29" ht="20.85" customHeight="1" x14ac:dyDescent="0.15">
      <c r="C8" s="142" t="s">
        <v>207</v>
      </c>
      <c r="D8" s="142"/>
      <c r="E8" s="142"/>
      <c r="F8" s="142"/>
      <c r="G8" s="142"/>
      <c r="H8" s="142"/>
      <c r="I8" s="142"/>
      <c r="J8" s="1"/>
      <c r="K8" s="1"/>
      <c r="L8" s="1"/>
    </row>
    <row r="9" spans="2:29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12" t="s">
        <v>25</v>
      </c>
      <c r="P9" s="10"/>
      <c r="Q9" s="10"/>
      <c r="R9" s="132"/>
      <c r="S9" s="132"/>
      <c r="T9" s="132"/>
      <c r="U9" s="132"/>
      <c r="V9" s="24"/>
      <c r="Y9" s="23"/>
      <c r="AB9" s="108"/>
      <c r="AC9" s="108"/>
    </row>
    <row r="10" spans="2:29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12"/>
      <c r="P10" s="10"/>
      <c r="Q10" s="10"/>
      <c r="R10" s="10"/>
      <c r="S10" s="10"/>
      <c r="T10" s="10"/>
    </row>
    <row r="11" spans="2:29" ht="22.5" customHeight="1" x14ac:dyDescent="0.15">
      <c r="C11" s="97" t="s">
        <v>16</v>
      </c>
      <c r="D11" s="97"/>
      <c r="E11" s="93"/>
      <c r="F11" s="94"/>
      <c r="G11" s="94"/>
      <c r="H11" s="94"/>
      <c r="I11" s="17" t="s">
        <v>18</v>
      </c>
      <c r="J11" s="101" t="s">
        <v>20</v>
      </c>
      <c r="K11" s="119"/>
      <c r="L11" s="119"/>
      <c r="M11" s="102"/>
      <c r="N11" s="93"/>
      <c r="O11" s="94"/>
      <c r="P11" s="94"/>
      <c r="Q11" s="120" t="s">
        <v>69</v>
      </c>
      <c r="R11" s="120"/>
      <c r="S11" s="97" t="s">
        <v>123</v>
      </c>
      <c r="T11" s="97"/>
      <c r="U11" s="97"/>
      <c r="V11" s="137"/>
      <c r="W11" s="137"/>
      <c r="X11" s="137"/>
      <c r="Y11" s="137"/>
    </row>
    <row r="12" spans="2:29" ht="27" customHeight="1" x14ac:dyDescent="0.15">
      <c r="C12" s="97" t="s">
        <v>17</v>
      </c>
      <c r="D12" s="97"/>
      <c r="E12" s="93"/>
      <c r="F12" s="94"/>
      <c r="G12" s="94"/>
      <c r="H12" s="94"/>
      <c r="I12" s="17" t="s">
        <v>19</v>
      </c>
      <c r="J12" s="143" t="s">
        <v>89</v>
      </c>
      <c r="K12" s="144"/>
      <c r="L12" s="144"/>
      <c r="M12" s="145"/>
      <c r="N12" s="95">
        <f>E12^0.663*N11^0.4444*0.008883</f>
        <v>0</v>
      </c>
      <c r="O12" s="96"/>
      <c r="P12" s="96"/>
      <c r="Q12" s="114" t="s">
        <v>77</v>
      </c>
      <c r="R12" s="114"/>
      <c r="S12" s="138" t="s">
        <v>122</v>
      </c>
      <c r="T12" s="138"/>
      <c r="U12" s="138"/>
      <c r="V12" s="137"/>
      <c r="W12" s="139"/>
      <c r="X12" s="140" t="s">
        <v>126</v>
      </c>
      <c r="Y12" s="141"/>
    </row>
    <row r="13" spans="2:29" x14ac:dyDescent="0.15">
      <c r="I13" s="106" t="s">
        <v>91</v>
      </c>
      <c r="J13" s="107"/>
      <c r="K13" s="107"/>
      <c r="L13" s="107"/>
      <c r="M13" s="107"/>
      <c r="N13" s="107"/>
      <c r="O13" s="107"/>
      <c r="P13" s="107"/>
      <c r="Q13" s="107"/>
      <c r="R13" s="107"/>
    </row>
    <row r="14" spans="2:29" ht="9" customHeight="1" x14ac:dyDescent="0.15">
      <c r="I14" s="28"/>
      <c r="J14" s="29"/>
      <c r="K14" s="29"/>
      <c r="L14" s="29"/>
      <c r="M14" s="29"/>
      <c r="N14" s="29"/>
      <c r="O14" s="29"/>
      <c r="P14" s="29"/>
      <c r="Q14" s="29"/>
      <c r="R14" s="29"/>
    </row>
    <row r="15" spans="2:29" x14ac:dyDescent="0.15">
      <c r="C15" s="146" t="s">
        <v>198</v>
      </c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</row>
    <row r="16" spans="2:29" ht="6.2" customHeight="1" x14ac:dyDescent="0.15">
      <c r="I16" s="28"/>
      <c r="J16" s="29"/>
      <c r="K16" s="29"/>
      <c r="L16" s="29"/>
      <c r="M16" s="29"/>
      <c r="N16" s="29"/>
      <c r="O16" s="29"/>
      <c r="P16" s="29"/>
      <c r="Q16" s="29"/>
      <c r="R16" s="29"/>
    </row>
    <row r="17" spans="1:25" s="2" customFormat="1" ht="22.5" customHeight="1" x14ac:dyDescent="0.15">
      <c r="C17" s="2" t="s">
        <v>22</v>
      </c>
      <c r="D17" s="2" t="s">
        <v>23</v>
      </c>
      <c r="F17" s="2" t="s">
        <v>24</v>
      </c>
      <c r="H17" s="2" t="s">
        <v>25</v>
      </c>
    </row>
    <row r="19" spans="1:25" x14ac:dyDescent="0.15">
      <c r="C19" s="90"/>
      <c r="D19" s="90"/>
      <c r="E19" s="90"/>
      <c r="F19" s="90"/>
      <c r="G19" s="90"/>
      <c r="H19" s="90"/>
      <c r="J19" s="108"/>
      <c r="K19" s="108"/>
      <c r="L19" s="108"/>
      <c r="M19" s="108"/>
      <c r="N19" s="18"/>
      <c r="O19" s="18"/>
      <c r="P19" s="108"/>
      <c r="Q19" s="108"/>
      <c r="R19" s="108"/>
      <c r="S19" s="108"/>
      <c r="T19" s="108"/>
      <c r="U19" s="108"/>
      <c r="V19" s="1"/>
    </row>
    <row r="20" spans="1:25" s="2" customFormat="1" ht="22.5" customHeight="1" x14ac:dyDescent="0.15">
      <c r="A20" s="2" t="s">
        <v>26</v>
      </c>
      <c r="B20" s="129" t="s">
        <v>75</v>
      </c>
      <c r="C20" s="129"/>
      <c r="D20" s="129"/>
      <c r="E20" s="129"/>
      <c r="F20" s="129"/>
      <c r="G20" s="129"/>
      <c r="H20" s="129"/>
      <c r="I20" s="3" t="s">
        <v>39</v>
      </c>
      <c r="J20" s="117" t="s">
        <v>76</v>
      </c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4" t="s">
        <v>23</v>
      </c>
      <c r="W20" s="3">
        <v>30</v>
      </c>
      <c r="X20" s="3" t="s">
        <v>42</v>
      </c>
      <c r="Y20" s="5" t="s">
        <v>25</v>
      </c>
    </row>
    <row r="21" spans="1:25" x14ac:dyDescent="0.15">
      <c r="C21" s="90"/>
      <c r="D21" s="90"/>
      <c r="E21" s="90"/>
      <c r="F21" s="90"/>
      <c r="G21" s="90"/>
      <c r="H21" s="90"/>
      <c r="J21" s="108"/>
      <c r="K21" s="108"/>
      <c r="L21" s="108"/>
      <c r="M21" s="108"/>
      <c r="N21" s="131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</row>
    <row r="22" spans="1:25" s="2" customFormat="1" ht="22.5" customHeight="1" x14ac:dyDescent="0.15">
      <c r="A22" s="2" t="s">
        <v>27</v>
      </c>
      <c r="B22" s="115" t="s">
        <v>47</v>
      </c>
      <c r="C22" s="115"/>
      <c r="D22" s="115"/>
      <c r="E22" s="115"/>
      <c r="F22" s="115"/>
      <c r="G22" s="115"/>
      <c r="H22" s="115"/>
      <c r="I22" s="3" t="s">
        <v>39</v>
      </c>
      <c r="J22" s="91" t="s">
        <v>199</v>
      </c>
      <c r="K22" s="91"/>
      <c r="L22" s="91"/>
      <c r="M22" s="117" t="s">
        <v>223</v>
      </c>
      <c r="N22" s="117"/>
      <c r="O22" s="117"/>
      <c r="P22" s="117"/>
      <c r="Q22" s="117"/>
      <c r="R22" s="117"/>
      <c r="S22" s="117"/>
      <c r="T22" s="117"/>
      <c r="U22" s="117"/>
      <c r="V22" s="4" t="s">
        <v>23</v>
      </c>
      <c r="W22" s="3">
        <v>15</v>
      </c>
      <c r="X22" s="3" t="s">
        <v>42</v>
      </c>
      <c r="Y22" s="5" t="s">
        <v>25</v>
      </c>
    </row>
    <row r="24" spans="1:25" s="2" customFormat="1" ht="22.5" customHeight="1" x14ac:dyDescent="0.15">
      <c r="A24" s="2" t="s">
        <v>28</v>
      </c>
      <c r="B24" s="121" t="s">
        <v>44</v>
      </c>
      <c r="C24" s="121"/>
      <c r="D24" s="121"/>
      <c r="E24" s="121"/>
      <c r="F24" s="121"/>
      <c r="G24" s="121"/>
      <c r="H24" s="121"/>
      <c r="I24" s="3" t="s">
        <v>39</v>
      </c>
      <c r="J24" s="122" t="s">
        <v>200</v>
      </c>
      <c r="K24" s="122"/>
      <c r="L24" s="122"/>
      <c r="M24" s="19">
        <f>N12*200</f>
        <v>0</v>
      </c>
      <c r="N24" s="91" t="s">
        <v>84</v>
      </c>
      <c r="O24" s="91"/>
      <c r="P24" s="117" t="s">
        <v>201</v>
      </c>
      <c r="Q24" s="117"/>
      <c r="R24" s="117"/>
      <c r="S24" s="117"/>
      <c r="T24" s="117"/>
      <c r="U24" s="117"/>
      <c r="V24" s="4" t="s">
        <v>23</v>
      </c>
      <c r="W24" s="3">
        <v>180</v>
      </c>
      <c r="X24" s="3" t="s">
        <v>42</v>
      </c>
      <c r="Y24" s="5" t="s">
        <v>25</v>
      </c>
    </row>
    <row r="25" spans="1:25" x14ac:dyDescent="0.15">
      <c r="C25" s="90"/>
      <c r="D25" s="90"/>
      <c r="E25" s="90"/>
      <c r="F25" s="90"/>
      <c r="G25" s="90"/>
      <c r="H25" s="90"/>
      <c r="J25" s="108"/>
      <c r="K25" s="108"/>
      <c r="L25" s="108"/>
      <c r="M25" s="108"/>
      <c r="N25" s="18"/>
      <c r="O25" s="18"/>
      <c r="P25" s="108"/>
      <c r="Q25" s="108"/>
      <c r="R25" s="108"/>
      <c r="S25" s="108"/>
      <c r="T25" s="108"/>
      <c r="U25" s="108"/>
      <c r="V25" s="1"/>
    </row>
    <row r="26" spans="1:25" s="2" customFormat="1" ht="22.5" customHeight="1" thickBot="1" x14ac:dyDescent="0.2">
      <c r="A26" s="2" t="s">
        <v>29</v>
      </c>
      <c r="B26" s="121" t="s">
        <v>50</v>
      </c>
      <c r="C26" s="121"/>
      <c r="D26" s="121"/>
      <c r="E26" s="121"/>
      <c r="F26" s="121"/>
      <c r="G26" s="121"/>
      <c r="H26" s="121"/>
      <c r="I26" s="3" t="s">
        <v>39</v>
      </c>
      <c r="J26" s="133" t="s">
        <v>119</v>
      </c>
      <c r="K26" s="133"/>
      <c r="L26" s="133"/>
      <c r="M26" s="20" t="e">
        <f>S26*(25+(((140-E11)*N11)/(V12*72))*IF(V11="男",1,0.85))</f>
        <v>#DIV/0!</v>
      </c>
      <c r="N26" s="91" t="s">
        <v>84</v>
      </c>
      <c r="O26" s="91"/>
      <c r="P26" s="26" t="s">
        <v>124</v>
      </c>
      <c r="Q26" s="26"/>
      <c r="R26" s="26" t="s">
        <v>125</v>
      </c>
      <c r="S26" s="27">
        <v>6</v>
      </c>
      <c r="T26" s="21"/>
      <c r="U26" s="21"/>
      <c r="V26" s="4" t="s">
        <v>23</v>
      </c>
      <c r="W26" s="3">
        <v>60</v>
      </c>
      <c r="X26" s="3" t="s">
        <v>42</v>
      </c>
      <c r="Y26" s="5" t="s">
        <v>25</v>
      </c>
    </row>
    <row r="27" spans="1:25" ht="14.25" thickTop="1" x14ac:dyDescent="0.15">
      <c r="C27" s="90"/>
      <c r="D27" s="90"/>
      <c r="E27" s="90"/>
      <c r="F27" s="90"/>
      <c r="G27" s="90"/>
      <c r="H27" s="90"/>
      <c r="J27" s="134" t="s">
        <v>127</v>
      </c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</row>
    <row r="28" spans="1:25" s="2" customFormat="1" ht="22.5" customHeight="1" x14ac:dyDescent="0.15">
      <c r="A28" s="2" t="s">
        <v>30</v>
      </c>
      <c r="B28" s="121" t="s">
        <v>47</v>
      </c>
      <c r="C28" s="121"/>
      <c r="D28" s="121"/>
      <c r="E28" s="121"/>
      <c r="F28" s="121"/>
      <c r="G28" s="121"/>
      <c r="H28" s="121"/>
      <c r="I28" s="3"/>
      <c r="J28" s="117"/>
      <c r="K28" s="117"/>
      <c r="L28" s="117"/>
      <c r="M28" s="117"/>
      <c r="N28" s="5"/>
      <c r="O28" s="5"/>
      <c r="P28" s="117"/>
      <c r="Q28" s="117"/>
      <c r="R28" s="117"/>
      <c r="S28" s="117"/>
      <c r="T28" s="117"/>
      <c r="U28" s="117"/>
      <c r="V28" s="4" t="s">
        <v>23</v>
      </c>
      <c r="W28" s="3">
        <v>15</v>
      </c>
      <c r="X28" s="3" t="s">
        <v>42</v>
      </c>
      <c r="Y28" s="5" t="s">
        <v>25</v>
      </c>
    </row>
    <row r="30" spans="1:25" s="2" customFormat="1" ht="22.5" customHeight="1" x14ac:dyDescent="0.15">
      <c r="A30" s="2" t="s">
        <v>235</v>
      </c>
      <c r="B30" s="91" t="s">
        <v>46</v>
      </c>
      <c r="C30" s="91"/>
      <c r="D30" s="91"/>
      <c r="E30" s="91"/>
      <c r="F30" s="91"/>
      <c r="G30" s="91"/>
      <c r="H30" s="91"/>
      <c r="I30" s="3" t="s">
        <v>39</v>
      </c>
      <c r="J30" s="117" t="s">
        <v>130</v>
      </c>
      <c r="K30" s="117"/>
      <c r="L30" s="117"/>
      <c r="M30" s="30">
        <f>N11*15</f>
        <v>0</v>
      </c>
      <c r="N30" s="91"/>
      <c r="O30" s="91"/>
      <c r="P30" s="117" t="s">
        <v>131</v>
      </c>
      <c r="Q30" s="117"/>
      <c r="R30" s="117"/>
      <c r="S30" s="117"/>
      <c r="T30" s="117"/>
      <c r="U30" s="117"/>
      <c r="V30" s="4" t="s">
        <v>23</v>
      </c>
      <c r="W30" s="3" t="s">
        <v>142</v>
      </c>
      <c r="X30" s="3" t="s">
        <v>42</v>
      </c>
      <c r="Y30" s="5" t="s">
        <v>25</v>
      </c>
    </row>
    <row r="32" spans="1:25" s="2" customFormat="1" ht="22.5" customHeight="1" x14ac:dyDescent="0.15">
      <c r="A32" s="2" t="s">
        <v>32</v>
      </c>
      <c r="B32" s="121" t="s">
        <v>47</v>
      </c>
      <c r="C32" s="121"/>
      <c r="D32" s="121"/>
      <c r="E32" s="121"/>
      <c r="F32" s="121"/>
      <c r="G32" s="121"/>
      <c r="H32" s="121"/>
      <c r="I32" s="3"/>
      <c r="J32" s="117"/>
      <c r="K32" s="117"/>
      <c r="L32" s="117"/>
      <c r="M32" s="117"/>
      <c r="N32" s="5"/>
      <c r="O32" s="5"/>
      <c r="P32" s="117"/>
      <c r="Q32" s="117"/>
      <c r="R32" s="117"/>
      <c r="S32" s="117"/>
      <c r="T32" s="117"/>
      <c r="U32" s="117"/>
      <c r="V32" s="4" t="s">
        <v>23</v>
      </c>
      <c r="W32" s="3">
        <v>15</v>
      </c>
      <c r="X32" s="3" t="s">
        <v>42</v>
      </c>
      <c r="Y32" s="5" t="s">
        <v>25</v>
      </c>
    </row>
    <row r="33" spans="1:25" ht="7.5" customHeight="1" thickBot="1" x14ac:dyDescent="0.2">
      <c r="C33" s="90"/>
      <c r="D33" s="90"/>
      <c r="E33" s="90"/>
      <c r="F33" s="90"/>
      <c r="G33" s="90"/>
      <c r="H33" s="90"/>
      <c r="J33" s="90"/>
      <c r="K33" s="90"/>
      <c r="L33" s="90"/>
      <c r="M33" s="90"/>
      <c r="P33" s="90"/>
      <c r="Q33" s="90"/>
      <c r="R33" s="90"/>
      <c r="S33" s="90"/>
      <c r="T33" s="90"/>
      <c r="U33" s="90"/>
      <c r="V33" s="1"/>
    </row>
    <row r="34" spans="1:25" ht="14.25" thickTop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s="2" customFormat="1" ht="18.75" customHeight="1" x14ac:dyDescent="0.15">
      <c r="B35" s="147" t="s">
        <v>203</v>
      </c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</row>
    <row r="36" spans="1:25" ht="14.25" thickBot="1" x14ac:dyDescent="0.2"/>
    <row r="37" spans="1:25" s="2" customFormat="1" ht="9" customHeight="1" thickTop="1" x14ac:dyDescent="0.15">
      <c r="A37" s="31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2"/>
      <c r="X37" s="32"/>
      <c r="Y37" s="34"/>
    </row>
    <row r="38" spans="1:25" s="2" customFormat="1" ht="13.5" customHeight="1" x14ac:dyDescent="0.15">
      <c r="A38" s="128" t="s">
        <v>143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</row>
    <row r="39" spans="1:25" ht="7.5" customHeight="1" thickBot="1" x14ac:dyDescent="0.2">
      <c r="C39" s="90"/>
      <c r="D39" s="90"/>
      <c r="E39" s="90"/>
      <c r="F39" s="90"/>
      <c r="G39" s="90"/>
      <c r="H39" s="90"/>
      <c r="J39" s="90"/>
      <c r="K39" s="90"/>
      <c r="L39" s="90"/>
      <c r="M39" s="90"/>
      <c r="P39" s="90"/>
      <c r="Q39" s="90"/>
      <c r="R39" s="90"/>
      <c r="S39" s="90"/>
      <c r="T39" s="90"/>
      <c r="U39" s="90"/>
      <c r="V39" s="1"/>
    </row>
    <row r="40" spans="1:25" ht="12" customHeight="1" thickTop="1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s="2" customFormat="1" ht="22.5" customHeight="1" x14ac:dyDescent="0.15">
      <c r="C41" s="2" t="s">
        <v>202</v>
      </c>
      <c r="D41" s="2" t="s">
        <v>23</v>
      </c>
      <c r="F41" s="2" t="s">
        <v>24</v>
      </c>
      <c r="H41" s="2" t="s">
        <v>25</v>
      </c>
      <c r="J41" s="91" t="s">
        <v>61</v>
      </c>
      <c r="K41" s="91"/>
      <c r="L41" s="91"/>
      <c r="M41" s="91"/>
      <c r="N41" s="91"/>
      <c r="O41" s="91"/>
      <c r="P41" s="91"/>
      <c r="Q41" s="91"/>
      <c r="R41" s="91"/>
      <c r="S41" s="91"/>
      <c r="T41" s="3"/>
    </row>
    <row r="42" spans="1:25" ht="7.5" customHeight="1" x14ac:dyDescent="0.15"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5" s="2" customFormat="1" ht="22.5" customHeight="1" x14ac:dyDescent="0.15">
      <c r="C43" s="2" t="s">
        <v>195</v>
      </c>
      <c r="D43" s="2" t="s">
        <v>23</v>
      </c>
      <c r="F43" s="2" t="s">
        <v>24</v>
      </c>
      <c r="H43" s="2" t="s">
        <v>25</v>
      </c>
      <c r="J43" s="91" t="s">
        <v>62</v>
      </c>
      <c r="K43" s="91"/>
      <c r="L43" s="91"/>
      <c r="M43" s="91"/>
      <c r="N43" s="91"/>
      <c r="O43" s="91"/>
      <c r="P43" s="91"/>
      <c r="Q43" s="91"/>
      <c r="R43" s="91"/>
      <c r="S43" s="91"/>
      <c r="T43" s="3"/>
    </row>
    <row r="44" spans="1:25" s="2" customFormat="1" ht="22.5" customHeight="1" x14ac:dyDescent="0.15">
      <c r="C44" s="2" t="s">
        <v>196</v>
      </c>
      <c r="D44" s="2" t="s">
        <v>23</v>
      </c>
      <c r="F44" s="2" t="s">
        <v>24</v>
      </c>
      <c r="H44" s="2" t="s">
        <v>25</v>
      </c>
      <c r="J44" s="91" t="s">
        <v>62</v>
      </c>
      <c r="K44" s="91"/>
      <c r="L44" s="91"/>
      <c r="M44" s="91"/>
      <c r="N44" s="91"/>
      <c r="O44" s="91"/>
      <c r="P44" s="91"/>
      <c r="Q44" s="91"/>
      <c r="R44" s="91"/>
      <c r="S44" s="91"/>
      <c r="T44" s="3"/>
    </row>
    <row r="46" spans="1:25" x14ac:dyDescent="0.15">
      <c r="C46" s="90" t="s">
        <v>37</v>
      </c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1"/>
      <c r="R46" s="1"/>
    </row>
  </sheetData>
  <protectedRanges>
    <protectedRange sqref="F9 E11:E12 N11 E17 G17 E41 G41 E43:E44 G43:G44" name="範囲1"/>
    <protectedRange sqref="E35 G35" name="範囲1_1"/>
  </protectedRanges>
  <mergeCells count="75">
    <mergeCell ref="C46:P46"/>
    <mergeCell ref="C39:H39"/>
    <mergeCell ref="J39:M39"/>
    <mergeCell ref="P39:U39"/>
    <mergeCell ref="J41:S41"/>
    <mergeCell ref="J43:S43"/>
    <mergeCell ref="B35:W35"/>
    <mergeCell ref="B32:H32"/>
    <mergeCell ref="J32:M32"/>
    <mergeCell ref="P32:U32"/>
    <mergeCell ref="J44:S44"/>
    <mergeCell ref="A38:Y38"/>
    <mergeCell ref="B30:H30"/>
    <mergeCell ref="J30:L30"/>
    <mergeCell ref="N30:O30"/>
    <mergeCell ref="P30:U30"/>
    <mergeCell ref="C33:H33"/>
    <mergeCell ref="J33:M33"/>
    <mergeCell ref="P33:U33"/>
    <mergeCell ref="B28:H28"/>
    <mergeCell ref="J28:M28"/>
    <mergeCell ref="P28:U28"/>
    <mergeCell ref="B24:H24"/>
    <mergeCell ref="J24:L24"/>
    <mergeCell ref="N24:O24"/>
    <mergeCell ref="P24:U24"/>
    <mergeCell ref="C25:H25"/>
    <mergeCell ref="J25:M25"/>
    <mergeCell ref="P25:U25"/>
    <mergeCell ref="B26:H26"/>
    <mergeCell ref="J26:L26"/>
    <mergeCell ref="N26:O26"/>
    <mergeCell ref="C27:H27"/>
    <mergeCell ref="J27:Y27"/>
    <mergeCell ref="C21:H21"/>
    <mergeCell ref="J21:M21"/>
    <mergeCell ref="N21:Y21"/>
    <mergeCell ref="B22:H22"/>
    <mergeCell ref="J22:L22"/>
    <mergeCell ref="M22:U22"/>
    <mergeCell ref="Q12:R12"/>
    <mergeCell ref="C15:V15"/>
    <mergeCell ref="C19:H19"/>
    <mergeCell ref="J19:M19"/>
    <mergeCell ref="P19:U19"/>
    <mergeCell ref="S12:U12"/>
    <mergeCell ref="V12:W12"/>
    <mergeCell ref="AB7:AC7"/>
    <mergeCell ref="C8:I8"/>
    <mergeCell ref="C9:D9"/>
    <mergeCell ref="F9:N9"/>
    <mergeCell ref="R9:U9"/>
    <mergeCell ref="AB9:AC9"/>
    <mergeCell ref="W2:Y2"/>
    <mergeCell ref="C3:U5"/>
    <mergeCell ref="F7:G7"/>
    <mergeCell ref="H7:M7"/>
    <mergeCell ref="Q7:V7"/>
    <mergeCell ref="E6:I6"/>
    <mergeCell ref="B20:H20"/>
    <mergeCell ref="J20:O20"/>
    <mergeCell ref="P20:U20"/>
    <mergeCell ref="V11:Y11"/>
    <mergeCell ref="C12:D12"/>
    <mergeCell ref="E12:H12"/>
    <mergeCell ref="J12:M12"/>
    <mergeCell ref="X12:Y12"/>
    <mergeCell ref="C11:D11"/>
    <mergeCell ref="E11:H11"/>
    <mergeCell ref="J11:M11"/>
    <mergeCell ref="N11:P11"/>
    <mergeCell ref="Q11:R11"/>
    <mergeCell ref="S11:U11"/>
    <mergeCell ref="I13:R13"/>
    <mergeCell ref="N12:P12"/>
  </mergeCells>
  <phoneticPr fontId="1"/>
  <dataValidations disablePrompts="1" count="1">
    <dataValidation type="list" allowBlank="1" showInputMessage="1" showErrorMessage="1" sqref="V11:Y11" xr:uid="{00000000-0002-0000-0B00-000000000000}">
      <formula1>"男,女"</formula1>
    </dataValidation>
  </dataValidations>
  <hyperlinks>
    <hyperlink ref="W2:Y2" location="目次!A1" display="戻る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93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Check Box 1">
              <controlPr defaultSize="0" autoFill="0" autoLine="0" autoPict="0">
                <anchor moveWithCells="1">
                  <from>
                    <xdr:col>16</xdr:col>
                    <xdr:colOff>85725</xdr:colOff>
                    <xdr:row>6</xdr:row>
                    <xdr:rowOff>66675</xdr:rowOff>
                  </from>
                  <to>
                    <xdr:col>18</xdr:col>
                    <xdr:colOff>190500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5" name="Check Box 2">
              <controlPr defaultSize="0" autoFill="0" autoLine="0" autoPict="0">
                <anchor moveWithCells="1">
                  <from>
                    <xdr:col>19</xdr:col>
                    <xdr:colOff>38100</xdr:colOff>
                    <xdr:row>6</xdr:row>
                    <xdr:rowOff>66675</xdr:rowOff>
                  </from>
                  <to>
                    <xdr:col>20</xdr:col>
                    <xdr:colOff>314325</xdr:colOff>
                    <xdr:row>6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xr:uid="{00000000-0002-0000-0B00-000001000000}">
          <x14:formula1>
            <xm:f>MST!$F$4:$F$17</xm:f>
          </x14:formula1>
          <xm:sqref>J20:L20</xm:sqref>
        </x14:dataValidation>
        <x14:dataValidation type="list" allowBlank="1" showInputMessage="1" showErrorMessage="1" xr:uid="{00000000-0002-0000-0B00-000002000000}">
          <x14:formula1>
            <xm:f>MST!$D$4:$D$9</xm:f>
          </x14:formula1>
          <xm:sqref>J28:M28 J32:M32</xm:sqref>
        </x14:dataValidation>
        <x14:dataValidation type="list" allowBlank="1" showInputMessage="1" showErrorMessage="1" xr:uid="{00000000-0002-0000-0B00-000003000000}">
          <x14:formula1>
            <xm:f>MST!$F$4:$F$16</xm:f>
          </x14:formula1>
          <xm:sqref>J41:S41 J43:S44</xm:sqref>
        </x14:dataValidation>
        <x14:dataValidation type="list" allowBlank="1" showInputMessage="1" showErrorMessage="1" xr:uid="{00000000-0002-0000-0B00-000004000000}">
          <x14:formula1>
            <xm:f>MST!$B$4:$B$17</xm:f>
          </x14:formula1>
          <xm:sqref>B22 B24:H24 B26:H26 B28:H28 B20 B30 C37:H37 B32:H32</xm:sqref>
        </x14:dataValidation>
        <x14:dataValidation type="list" allowBlank="1" showInputMessage="1" showErrorMessage="1" xr:uid="{00000000-0002-0000-0B00-000005000000}">
          <x14:formula1>
            <xm:f>MST!$D$4:$D$17</xm:f>
          </x14:formula1>
          <xm:sqref>P28:U28 P20:U20 P37:U37 P32:U32</xm:sqref>
        </x14:dataValidation>
        <x14:dataValidation type="list" allowBlank="1" showInputMessage="1" showErrorMessage="1" xr:uid="{00000000-0002-0000-0B00-000006000000}">
          <x14:formula1>
            <xm:f>MST!$B$22:$B$26</xm:f>
          </x14:formula1>
          <xm:sqref>C8:I8</xm:sqref>
        </x14:dataValidation>
        <x14:dataValidation type="list" allowBlank="1" showInputMessage="1" showErrorMessage="1" xr:uid="{00000000-0002-0000-0B00-000007000000}">
          <x14:formula1>
            <xm:f>目次!$D$1:$D$28</xm:f>
          </x14:formula1>
          <xm:sqref>C3:U5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tabColor rgb="FF002060"/>
    <pageSetUpPr fitToPage="1"/>
  </sheetPr>
  <dimension ref="A2:AD39"/>
  <sheetViews>
    <sheetView showGridLines="0" showRowColHeaders="0" topLeftCell="A13" zoomScale="130" zoomScaleNormal="130" zoomScaleSheetLayoutView="100" zoomScalePageLayoutView="160" workbookViewId="0">
      <selection activeCell="X2" sqref="X2:Z2"/>
    </sheetView>
  </sheetViews>
  <sheetFormatPr defaultRowHeight="13.5" x14ac:dyDescent="0.15"/>
  <cols>
    <col min="1" max="1" width="4" customWidth="1"/>
    <col min="2" max="2" width="4.75" customWidth="1"/>
    <col min="3" max="3" width="4.875" customWidth="1"/>
    <col min="4" max="4" width="3.375" customWidth="1"/>
    <col min="5" max="5" width="3.125" customWidth="1"/>
    <col min="6" max="6" width="2.375" customWidth="1"/>
    <col min="7" max="7" width="3.125" customWidth="1"/>
    <col min="8" max="8" width="1" customWidth="1"/>
    <col min="9" max="9" width="3" customWidth="1"/>
    <col min="10" max="10" width="1.625" customWidth="1"/>
    <col min="11" max="11" width="3.5" customWidth="1"/>
    <col min="12" max="12" width="1.625" customWidth="1"/>
    <col min="13" max="13" width="7.125" customWidth="1"/>
    <col min="14" max="14" width="7.875" customWidth="1"/>
    <col min="15" max="15" width="3" customWidth="1"/>
    <col min="16" max="16" width="1.125" customWidth="1"/>
    <col min="17" max="17" width="7.5" customWidth="1"/>
    <col min="18" max="18" width="1.375" customWidth="1"/>
    <col min="19" max="19" width="2.25" customWidth="1"/>
    <col min="20" max="20" width="3.5" customWidth="1"/>
    <col min="21" max="21" width="1.25" customWidth="1"/>
    <col min="22" max="22" width="7.75" customWidth="1"/>
    <col min="23" max="23" width="1.875" customWidth="1"/>
    <col min="24" max="24" width="3.25" customWidth="1"/>
    <col min="25" max="25" width="2.875" customWidth="1"/>
    <col min="26" max="26" width="1.375" customWidth="1"/>
  </cols>
  <sheetData>
    <row r="2" spans="1:30" x14ac:dyDescent="0.15">
      <c r="X2" s="89" t="s">
        <v>87</v>
      </c>
      <c r="Y2" s="89"/>
      <c r="Z2" s="89"/>
    </row>
    <row r="3" spans="1:30" x14ac:dyDescent="0.15">
      <c r="C3" s="98" t="s">
        <v>1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30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30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1:30" ht="20.85" customHeight="1" x14ac:dyDescent="0.15">
      <c r="B6" s="56" t="s">
        <v>23</v>
      </c>
      <c r="C6" s="60"/>
      <c r="D6" s="36" t="s">
        <v>25</v>
      </c>
      <c r="E6" s="88" t="s">
        <v>112</v>
      </c>
      <c r="F6" s="88"/>
      <c r="G6" s="88"/>
      <c r="H6" s="88"/>
      <c r="I6" s="88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30" ht="20.85" customHeight="1" x14ac:dyDescent="0.15">
      <c r="F7" s="100">
        <v>3</v>
      </c>
      <c r="G7" s="100"/>
      <c r="H7" s="99" t="s">
        <v>21</v>
      </c>
      <c r="I7" s="99"/>
      <c r="J7" s="99"/>
      <c r="K7" s="99"/>
      <c r="L7" s="99"/>
      <c r="M7" s="99"/>
      <c r="N7" s="99"/>
      <c r="Q7" s="1" t="s">
        <v>68</v>
      </c>
      <c r="R7" s="90"/>
      <c r="S7" s="90"/>
      <c r="T7" s="90"/>
      <c r="U7" s="90"/>
      <c r="V7" s="90"/>
      <c r="W7" s="90"/>
      <c r="AC7" s="108"/>
      <c r="AD7" s="108"/>
    </row>
    <row r="8" spans="1:30" ht="20.85" customHeight="1" x14ac:dyDescent="0.15">
      <c r="C8" s="142" t="s">
        <v>207</v>
      </c>
      <c r="D8" s="142"/>
      <c r="E8" s="142"/>
      <c r="F8" s="142"/>
      <c r="G8" s="142"/>
      <c r="H8" s="142"/>
      <c r="I8" s="142"/>
      <c r="J8" s="1"/>
      <c r="K8" s="1"/>
      <c r="L8" s="1"/>
      <c r="M8" s="1"/>
    </row>
    <row r="9" spans="1:30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12" t="s">
        <v>25</v>
      </c>
      <c r="Q9" s="10"/>
      <c r="R9" s="10"/>
      <c r="S9" s="132"/>
      <c r="T9" s="132"/>
      <c r="U9" s="132"/>
      <c r="V9" s="132"/>
      <c r="W9" s="24"/>
      <c r="Z9" s="23"/>
      <c r="AC9" s="108"/>
      <c r="AD9" s="108"/>
    </row>
    <row r="10" spans="1:30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9"/>
      <c r="P10" s="12"/>
      <c r="Q10" s="10"/>
      <c r="R10" s="10"/>
      <c r="S10" s="10"/>
      <c r="T10" s="10"/>
      <c r="U10" s="10"/>
    </row>
    <row r="11" spans="1:30" ht="22.5" customHeight="1" x14ac:dyDescent="0.15">
      <c r="C11" s="97" t="s">
        <v>16</v>
      </c>
      <c r="D11" s="97"/>
      <c r="E11" s="93"/>
      <c r="F11" s="94"/>
      <c r="G11" s="94"/>
      <c r="H11" s="94"/>
      <c r="I11" s="135" t="s">
        <v>18</v>
      </c>
      <c r="J11" s="136"/>
      <c r="K11" s="101" t="s">
        <v>20</v>
      </c>
      <c r="L11" s="119"/>
      <c r="M11" s="119"/>
      <c r="N11" s="102"/>
      <c r="O11" s="93"/>
      <c r="P11" s="94"/>
      <c r="Q11" s="94"/>
      <c r="R11" s="120" t="s">
        <v>69</v>
      </c>
      <c r="S11" s="120"/>
      <c r="T11" s="97" t="s">
        <v>123</v>
      </c>
      <c r="U11" s="97"/>
      <c r="V11" s="97"/>
      <c r="W11" s="137"/>
      <c r="X11" s="137"/>
      <c r="Y11" s="137"/>
      <c r="Z11" s="137"/>
    </row>
    <row r="12" spans="1:30" ht="24.75" customHeight="1" x14ac:dyDescent="0.15">
      <c r="C12" s="97" t="s">
        <v>17</v>
      </c>
      <c r="D12" s="97"/>
      <c r="E12" s="93"/>
      <c r="F12" s="94"/>
      <c r="G12" s="94"/>
      <c r="H12" s="94"/>
      <c r="I12" s="135" t="s">
        <v>19</v>
      </c>
      <c r="J12" s="136"/>
      <c r="K12" s="111" t="s">
        <v>89</v>
      </c>
      <c r="L12" s="112"/>
      <c r="M12" s="112"/>
      <c r="N12" s="113"/>
      <c r="O12" s="95">
        <f>E12^0.663*O11^0.4444*0.008883</f>
        <v>0</v>
      </c>
      <c r="P12" s="96"/>
      <c r="Q12" s="96"/>
      <c r="R12" s="114" t="s">
        <v>77</v>
      </c>
      <c r="S12" s="114"/>
      <c r="T12" s="138" t="s">
        <v>122</v>
      </c>
      <c r="U12" s="138"/>
      <c r="V12" s="138"/>
      <c r="W12" s="137"/>
      <c r="X12" s="139"/>
      <c r="Y12" s="140" t="s">
        <v>126</v>
      </c>
      <c r="Z12" s="141"/>
    </row>
    <row r="13" spans="1:30" x14ac:dyDescent="0.15">
      <c r="I13" s="106" t="s">
        <v>91</v>
      </c>
      <c r="J13" s="106"/>
      <c r="K13" s="107"/>
      <c r="L13" s="107"/>
      <c r="M13" s="107"/>
      <c r="N13" s="107"/>
      <c r="O13" s="107"/>
      <c r="P13" s="107"/>
      <c r="Q13" s="107"/>
      <c r="R13" s="107"/>
      <c r="S13" s="107"/>
    </row>
    <row r="14" spans="1:30" s="2" customFormat="1" ht="22.5" customHeight="1" x14ac:dyDescent="0.15">
      <c r="C14" s="2" t="s">
        <v>22</v>
      </c>
      <c r="D14" s="2" t="s">
        <v>23</v>
      </c>
      <c r="F14" s="2" t="s">
        <v>24</v>
      </c>
      <c r="H14" s="2" t="s">
        <v>25</v>
      </c>
    </row>
    <row r="16" spans="1:30" s="2" customFormat="1" ht="22.5" customHeight="1" x14ac:dyDescent="0.15">
      <c r="A16" s="2" t="s">
        <v>26</v>
      </c>
      <c r="B16" s="115" t="s">
        <v>75</v>
      </c>
      <c r="C16" s="115"/>
      <c r="D16" s="115"/>
      <c r="E16" s="115"/>
      <c r="F16" s="115"/>
      <c r="G16" s="115"/>
      <c r="H16" s="115"/>
      <c r="I16" s="91" t="s">
        <v>39</v>
      </c>
      <c r="J16" s="91"/>
      <c r="K16" s="117" t="s">
        <v>76</v>
      </c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4" t="s">
        <v>23</v>
      </c>
      <c r="X16" s="3">
        <v>30</v>
      </c>
      <c r="Y16" s="3" t="s">
        <v>42</v>
      </c>
      <c r="Z16" s="5" t="s">
        <v>25</v>
      </c>
    </row>
    <row r="17" spans="1:26" x14ac:dyDescent="0.15">
      <c r="C17" s="90"/>
      <c r="D17" s="90"/>
      <c r="E17" s="90"/>
      <c r="F17" s="90"/>
      <c r="G17" s="90"/>
      <c r="H17" s="90"/>
      <c r="K17" s="108"/>
      <c r="L17" s="108"/>
      <c r="M17" s="108"/>
      <c r="N17" s="108"/>
      <c r="O17" s="18"/>
      <c r="P17" s="18"/>
      <c r="Q17" s="108"/>
      <c r="R17" s="108"/>
      <c r="S17" s="108"/>
      <c r="T17" s="108"/>
      <c r="U17" s="108"/>
      <c r="V17" s="108"/>
      <c r="W17" s="1"/>
    </row>
    <row r="18" spans="1:26" s="2" customFormat="1" ht="22.5" customHeight="1" x14ac:dyDescent="0.15">
      <c r="A18" s="2" t="s">
        <v>27</v>
      </c>
      <c r="B18" s="121" t="s">
        <v>46</v>
      </c>
      <c r="C18" s="121"/>
      <c r="D18" s="121"/>
      <c r="E18" s="121"/>
      <c r="F18" s="121"/>
      <c r="G18" s="121"/>
      <c r="H18" s="121"/>
      <c r="I18" s="91" t="s">
        <v>39</v>
      </c>
      <c r="J18" s="91"/>
      <c r="K18" s="122" t="s">
        <v>109</v>
      </c>
      <c r="L18" s="122"/>
      <c r="M18" s="122"/>
      <c r="N18" s="19">
        <f>O12*1000</f>
        <v>0</v>
      </c>
      <c r="O18" s="91" t="s">
        <v>84</v>
      </c>
      <c r="P18" s="91"/>
      <c r="Q18" s="117" t="s">
        <v>108</v>
      </c>
      <c r="R18" s="117"/>
      <c r="S18" s="117"/>
      <c r="T18" s="117"/>
      <c r="U18" s="117"/>
      <c r="V18" s="117"/>
      <c r="W18" s="4" t="s">
        <v>23</v>
      </c>
      <c r="X18" s="3">
        <v>30</v>
      </c>
      <c r="Y18" s="3" t="s">
        <v>42</v>
      </c>
      <c r="Z18" s="5" t="s">
        <v>25</v>
      </c>
    </row>
    <row r="19" spans="1:26" x14ac:dyDescent="0.15">
      <c r="C19" s="90"/>
      <c r="D19" s="90"/>
      <c r="E19" s="90"/>
      <c r="F19" s="90"/>
      <c r="G19" s="90"/>
      <c r="H19" s="90"/>
      <c r="K19" s="108"/>
      <c r="L19" s="108"/>
      <c r="M19" s="108"/>
      <c r="N19" s="108"/>
      <c r="O19" s="18"/>
      <c r="P19" s="18"/>
      <c r="Q19" s="108"/>
      <c r="R19" s="108"/>
      <c r="S19" s="108"/>
      <c r="T19" s="108"/>
      <c r="U19" s="108"/>
      <c r="V19" s="108"/>
      <c r="W19" s="1"/>
    </row>
    <row r="20" spans="1:26" s="2" customFormat="1" ht="22.5" customHeight="1" thickBot="1" x14ac:dyDescent="0.2">
      <c r="A20" s="2" t="s">
        <v>28</v>
      </c>
      <c r="B20" s="121" t="s">
        <v>50</v>
      </c>
      <c r="C20" s="121"/>
      <c r="D20" s="121"/>
      <c r="E20" s="121"/>
      <c r="F20" s="121"/>
      <c r="G20" s="121"/>
      <c r="H20" s="121"/>
      <c r="I20" s="91" t="s">
        <v>39</v>
      </c>
      <c r="J20" s="91"/>
      <c r="K20" s="133" t="s">
        <v>119</v>
      </c>
      <c r="L20" s="133"/>
      <c r="M20" s="133"/>
      <c r="N20" s="20" t="e">
        <f>T20*(25+(((140-E11)*O11)/(W12*72))*IF(W11="男",1,0.85))</f>
        <v>#DIV/0!</v>
      </c>
      <c r="O20" s="91" t="s">
        <v>84</v>
      </c>
      <c r="P20" s="91"/>
      <c r="Q20" s="26" t="s">
        <v>124</v>
      </c>
      <c r="R20" s="26"/>
      <c r="S20" s="26" t="s">
        <v>125</v>
      </c>
      <c r="T20" s="27">
        <v>5</v>
      </c>
      <c r="U20" s="21"/>
      <c r="V20" s="21"/>
      <c r="W20" s="4" t="s">
        <v>23</v>
      </c>
      <c r="X20" s="3">
        <v>60</v>
      </c>
      <c r="Y20" s="3" t="s">
        <v>42</v>
      </c>
      <c r="Z20" s="5" t="s">
        <v>25</v>
      </c>
    </row>
    <row r="21" spans="1:26" ht="14.25" thickTop="1" x14ac:dyDescent="0.15">
      <c r="C21" s="90"/>
      <c r="D21" s="90"/>
      <c r="E21" s="90"/>
      <c r="F21" s="90"/>
      <c r="G21" s="90"/>
      <c r="H21" s="90"/>
      <c r="K21" s="134" t="s">
        <v>127</v>
      </c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</row>
    <row r="22" spans="1:26" s="2" customFormat="1" ht="22.5" customHeight="1" x14ac:dyDescent="0.15">
      <c r="A22" s="2" t="s">
        <v>29</v>
      </c>
      <c r="B22" s="121" t="s">
        <v>47</v>
      </c>
      <c r="C22" s="121"/>
      <c r="D22" s="121"/>
      <c r="E22" s="121"/>
      <c r="F22" s="121"/>
      <c r="G22" s="121"/>
      <c r="H22" s="121"/>
      <c r="I22" s="3"/>
      <c r="J22" s="3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4" t="s">
        <v>120</v>
      </c>
      <c r="X22" s="3">
        <v>15</v>
      </c>
      <c r="Y22" s="3" t="s">
        <v>42</v>
      </c>
      <c r="Z22" s="5" t="s">
        <v>25</v>
      </c>
    </row>
    <row r="23" spans="1:26" x14ac:dyDescent="0.15">
      <c r="C23" s="90"/>
      <c r="D23" s="90"/>
      <c r="E23" s="90"/>
      <c r="F23" s="90"/>
      <c r="G23" s="90"/>
      <c r="H23" s="90"/>
      <c r="K23" s="108"/>
      <c r="L23" s="108"/>
      <c r="M23" s="108"/>
      <c r="N23" s="108"/>
      <c r="O23" s="18"/>
      <c r="P23" s="18"/>
      <c r="Q23" s="108"/>
      <c r="R23" s="108"/>
      <c r="S23" s="108"/>
      <c r="T23" s="108"/>
      <c r="U23" s="108"/>
      <c r="V23" s="108"/>
      <c r="W23" s="1"/>
    </row>
    <row r="26" spans="1:26" s="2" customFormat="1" ht="18.75" customHeight="1" x14ac:dyDescent="0.15">
      <c r="C26" s="2" t="s">
        <v>121</v>
      </c>
      <c r="D26" s="2" t="s">
        <v>23</v>
      </c>
      <c r="F26" s="2" t="s">
        <v>24</v>
      </c>
      <c r="H26" s="2" t="s">
        <v>25</v>
      </c>
    </row>
    <row r="27" spans="1:26" s="2" customFormat="1" ht="22.5" customHeight="1" x14ac:dyDescent="0.15">
      <c r="A27" s="2" t="s">
        <v>26</v>
      </c>
      <c r="C27" s="91" t="s">
        <v>46</v>
      </c>
      <c r="D27" s="91"/>
      <c r="E27" s="91"/>
      <c r="F27" s="91"/>
      <c r="G27" s="91"/>
      <c r="H27" s="91"/>
      <c r="I27" s="91" t="s">
        <v>39</v>
      </c>
      <c r="J27" s="91"/>
      <c r="K27" s="91" t="s">
        <v>76</v>
      </c>
      <c r="L27" s="91"/>
      <c r="M27" s="91"/>
      <c r="N27" s="91"/>
      <c r="O27" s="3"/>
      <c r="P27" s="3"/>
      <c r="Q27" s="91"/>
      <c r="R27" s="91"/>
      <c r="S27" s="91"/>
      <c r="T27" s="91"/>
      <c r="U27" s="91"/>
      <c r="V27" s="91"/>
      <c r="W27" s="4" t="s">
        <v>23</v>
      </c>
      <c r="X27" s="3">
        <v>30</v>
      </c>
      <c r="Y27" s="3" t="s">
        <v>42</v>
      </c>
      <c r="Z27" s="5" t="s">
        <v>25</v>
      </c>
    </row>
    <row r="29" spans="1:26" s="2" customFormat="1" ht="22.5" customHeight="1" x14ac:dyDescent="0.15">
      <c r="A29" s="2" t="s">
        <v>27</v>
      </c>
      <c r="C29" s="91" t="s">
        <v>46</v>
      </c>
      <c r="D29" s="91"/>
      <c r="E29" s="91"/>
      <c r="F29" s="91"/>
      <c r="G29" s="91"/>
      <c r="H29" s="91"/>
      <c r="I29" s="91" t="s">
        <v>39</v>
      </c>
      <c r="J29" s="91"/>
      <c r="K29" s="122" t="s">
        <v>109</v>
      </c>
      <c r="L29" s="122"/>
      <c r="M29" s="122"/>
      <c r="N29" s="19">
        <f>O12*1000</f>
        <v>0</v>
      </c>
      <c r="O29" s="91" t="s">
        <v>84</v>
      </c>
      <c r="P29" s="91"/>
      <c r="Q29" s="117" t="s">
        <v>108</v>
      </c>
      <c r="R29" s="117"/>
      <c r="S29" s="117"/>
      <c r="T29" s="117"/>
      <c r="U29" s="117"/>
      <c r="V29" s="117"/>
      <c r="W29" s="4" t="s">
        <v>23</v>
      </c>
      <c r="X29" s="3">
        <v>30</v>
      </c>
      <c r="Y29" s="3" t="s">
        <v>42</v>
      </c>
      <c r="Z29" s="5" t="s">
        <v>25</v>
      </c>
    </row>
    <row r="30" spans="1:26" x14ac:dyDescent="0.15">
      <c r="C30" s="90"/>
      <c r="D30" s="90"/>
      <c r="E30" s="90"/>
      <c r="F30" s="90"/>
      <c r="G30" s="90"/>
      <c r="H30" s="90"/>
      <c r="K30" s="90"/>
      <c r="L30" s="90"/>
      <c r="M30" s="90"/>
      <c r="N30" s="90"/>
      <c r="Q30" s="90"/>
      <c r="R30" s="90"/>
      <c r="S30" s="90"/>
      <c r="T30" s="90"/>
      <c r="U30" s="90"/>
      <c r="V30" s="90"/>
      <c r="W30" s="1"/>
    </row>
    <row r="31" spans="1:26" s="2" customFormat="1" ht="22.5" customHeight="1" x14ac:dyDescent="0.15">
      <c r="A31" s="2" t="s">
        <v>28</v>
      </c>
      <c r="C31" s="91" t="s">
        <v>47</v>
      </c>
      <c r="D31" s="91"/>
      <c r="E31" s="91"/>
      <c r="F31" s="91"/>
      <c r="G31" s="91"/>
      <c r="H31" s="91"/>
      <c r="I31" s="3"/>
      <c r="J31" s="3"/>
      <c r="K31" s="91"/>
      <c r="L31" s="91"/>
      <c r="M31" s="91"/>
      <c r="N31" s="91"/>
      <c r="O31" s="3"/>
      <c r="P31" s="3"/>
      <c r="Q31" s="91"/>
      <c r="R31" s="91"/>
      <c r="S31" s="91"/>
      <c r="T31" s="91"/>
      <c r="U31" s="91"/>
      <c r="V31" s="91"/>
      <c r="W31" s="4" t="s">
        <v>23</v>
      </c>
      <c r="X31" s="3">
        <v>15</v>
      </c>
      <c r="Y31" s="3" t="s">
        <v>42</v>
      </c>
      <c r="Z31" s="5" t="s">
        <v>25</v>
      </c>
    </row>
    <row r="32" spans="1:26" x14ac:dyDescent="0.15">
      <c r="C32" s="90"/>
      <c r="D32" s="90"/>
      <c r="E32" s="90"/>
      <c r="F32" s="90"/>
      <c r="G32" s="90"/>
      <c r="H32" s="90"/>
      <c r="K32" s="90"/>
      <c r="L32" s="90"/>
      <c r="M32" s="90"/>
      <c r="N32" s="90"/>
      <c r="Q32" s="90"/>
      <c r="R32" s="90"/>
      <c r="S32" s="90"/>
      <c r="T32" s="90"/>
      <c r="U32" s="90"/>
      <c r="V32" s="90"/>
      <c r="W32" s="1"/>
    </row>
    <row r="33" spans="1:26" ht="14.25" thickBot="1" x14ac:dyDescent="0.2"/>
    <row r="34" spans="1:26" ht="12" customHeight="1" thickTop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s="2" customFormat="1" ht="22.5" customHeight="1" x14ac:dyDescent="0.15">
      <c r="C35" s="2" t="s">
        <v>227</v>
      </c>
      <c r="D35" s="44" t="s">
        <v>23</v>
      </c>
      <c r="E35" s="25"/>
      <c r="F35" s="2" t="s">
        <v>24</v>
      </c>
      <c r="G35" s="25"/>
      <c r="H35" s="2" t="s">
        <v>25</v>
      </c>
      <c r="K35" s="91" t="s">
        <v>61</v>
      </c>
      <c r="L35" s="91"/>
      <c r="M35" s="91"/>
      <c r="N35" s="91"/>
      <c r="O35" s="91"/>
      <c r="P35" s="91"/>
      <c r="Q35" s="91"/>
      <c r="R35" s="91"/>
      <c r="S35" s="91"/>
      <c r="T35" s="91"/>
      <c r="U35" s="3"/>
    </row>
    <row r="36" spans="1:26" ht="7.5" customHeight="1" x14ac:dyDescent="0.15">
      <c r="D36" s="5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6" s="2" customFormat="1" ht="22.5" customHeight="1" x14ac:dyDescent="0.15">
      <c r="C37" s="2" t="s">
        <v>228</v>
      </c>
      <c r="D37" s="44" t="s">
        <v>23</v>
      </c>
      <c r="F37" s="2" t="s">
        <v>24</v>
      </c>
      <c r="H37" s="44" t="s">
        <v>233</v>
      </c>
      <c r="J37" s="44" t="s">
        <v>111</v>
      </c>
      <c r="K37" s="91" t="s">
        <v>62</v>
      </c>
      <c r="L37" s="91"/>
      <c r="M37" s="91"/>
      <c r="N37" s="91"/>
      <c r="O37" s="91"/>
      <c r="P37" s="91"/>
      <c r="Q37" s="91"/>
      <c r="R37" s="91"/>
      <c r="S37" s="91"/>
      <c r="T37" s="91"/>
      <c r="U37" s="3"/>
    </row>
    <row r="39" spans="1:26" x14ac:dyDescent="0.15"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1"/>
      <c r="S39" s="1"/>
    </row>
  </sheetData>
  <protectedRanges>
    <protectedRange sqref="F9 E11:E12 O11 E14 G14 G26 H37 E35 G35 E37 E26" name="範囲1"/>
  </protectedRanges>
  <mergeCells count="77">
    <mergeCell ref="X2:Z2"/>
    <mergeCell ref="C3:V5"/>
    <mergeCell ref="F7:G7"/>
    <mergeCell ref="H7:N7"/>
    <mergeCell ref="R7:W7"/>
    <mergeCell ref="E6:I6"/>
    <mergeCell ref="C11:D11"/>
    <mergeCell ref="E11:H11"/>
    <mergeCell ref="K11:N11"/>
    <mergeCell ref="O11:Q11"/>
    <mergeCell ref="R11:S11"/>
    <mergeCell ref="I11:J11"/>
    <mergeCell ref="AC7:AD7"/>
    <mergeCell ref="C8:I8"/>
    <mergeCell ref="C9:D9"/>
    <mergeCell ref="F9:O9"/>
    <mergeCell ref="AC9:AD9"/>
    <mergeCell ref="S9:V9"/>
    <mergeCell ref="C12:D12"/>
    <mergeCell ref="E12:H12"/>
    <mergeCell ref="K12:N12"/>
    <mergeCell ref="O12:Q12"/>
    <mergeCell ref="R12:S12"/>
    <mergeCell ref="I12:J12"/>
    <mergeCell ref="B16:H16"/>
    <mergeCell ref="K16:P16"/>
    <mergeCell ref="Q16:V16"/>
    <mergeCell ref="C17:H17"/>
    <mergeCell ref="K17:N17"/>
    <mergeCell ref="Q17:V17"/>
    <mergeCell ref="I16:J16"/>
    <mergeCell ref="B18:H18"/>
    <mergeCell ref="K18:M18"/>
    <mergeCell ref="O18:P18"/>
    <mergeCell ref="Q18:V18"/>
    <mergeCell ref="C19:H19"/>
    <mergeCell ref="K19:N19"/>
    <mergeCell ref="Q19:V19"/>
    <mergeCell ref="I18:J18"/>
    <mergeCell ref="B20:H20"/>
    <mergeCell ref="C21:H21"/>
    <mergeCell ref="K20:M20"/>
    <mergeCell ref="O20:P20"/>
    <mergeCell ref="K21:Z21"/>
    <mergeCell ref="I20:J20"/>
    <mergeCell ref="C39:Q39"/>
    <mergeCell ref="C31:H31"/>
    <mergeCell ref="K31:N31"/>
    <mergeCell ref="Q31:V31"/>
    <mergeCell ref="C32:H32"/>
    <mergeCell ref="K32:N32"/>
    <mergeCell ref="Q32:V32"/>
    <mergeCell ref="B22:H22"/>
    <mergeCell ref="K22:V22"/>
    <mergeCell ref="C23:H23"/>
    <mergeCell ref="K23:N23"/>
    <mergeCell ref="K37:T37"/>
    <mergeCell ref="Q23:V23"/>
    <mergeCell ref="C27:H27"/>
    <mergeCell ref="K27:N27"/>
    <mergeCell ref="Q27:V27"/>
    <mergeCell ref="K35:T35"/>
    <mergeCell ref="C29:H29"/>
    <mergeCell ref="K29:M29"/>
    <mergeCell ref="O29:P29"/>
    <mergeCell ref="Q29:V29"/>
    <mergeCell ref="C30:H30"/>
    <mergeCell ref="K30:N30"/>
    <mergeCell ref="Q30:V30"/>
    <mergeCell ref="T12:V12"/>
    <mergeCell ref="W12:X12"/>
    <mergeCell ref="I13:S13"/>
    <mergeCell ref="T11:V11"/>
    <mergeCell ref="W11:Z11"/>
    <mergeCell ref="Y12:Z12"/>
    <mergeCell ref="I27:J27"/>
    <mergeCell ref="I29:J29"/>
  </mergeCells>
  <phoneticPr fontId="1"/>
  <dataValidations disablePrompts="1" count="2">
    <dataValidation showDropDown="1" showInputMessage="1" showErrorMessage="1" sqref="J22:M22" xr:uid="{00000000-0002-0000-0C00-000000000000}"/>
    <dataValidation type="list" allowBlank="1" showInputMessage="1" showErrorMessage="1" sqref="W11:Z11" xr:uid="{00000000-0002-0000-0C00-000001000000}">
      <formula1>"男,女"</formula1>
    </dataValidation>
  </dataValidations>
  <hyperlinks>
    <hyperlink ref="X2:Z2" location="目次!A1" display="戻る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scale="91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18</xdr:col>
                    <xdr:colOff>19050</xdr:colOff>
                    <xdr:row>6</xdr:row>
                    <xdr:rowOff>0</xdr:rowOff>
                  </from>
                  <to>
                    <xdr:col>20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21</xdr:col>
                    <xdr:colOff>66675</xdr:colOff>
                    <xdr:row>6</xdr:row>
                    <xdr:rowOff>0</xdr:rowOff>
                  </from>
                  <to>
                    <xdr:col>21</xdr:col>
                    <xdr:colOff>476250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00000000-0002-0000-0C00-000002000000}">
          <x14:formula1>
            <xm:f>MST!$F$4:$F$16</xm:f>
          </x14:formula1>
          <xm:sqref>J35:T35 K37:T37</xm:sqref>
        </x14:dataValidation>
        <x14:dataValidation type="list" allowBlank="1" showInputMessage="1" showErrorMessage="1" xr:uid="{00000000-0002-0000-0C00-000003000000}">
          <x14:formula1>
            <xm:f>MST!$B$4:$B$17</xm:f>
          </x14:formula1>
          <xm:sqref>B16 C27:H27 C31:H31 C29:H29 B18:H18 B20:H20 B22:H22</xm:sqref>
        </x14:dataValidation>
        <x14:dataValidation type="list" allowBlank="1" showInputMessage="1" showErrorMessage="1" xr:uid="{00000000-0002-0000-0C00-000004000000}">
          <x14:formula1>
            <xm:f>MST!$F$4:$F$17</xm:f>
          </x14:formula1>
          <xm:sqref>K16:M16</xm:sqref>
        </x14:dataValidation>
        <x14:dataValidation type="list" allowBlank="1" showInputMessage="1" showErrorMessage="1" xr:uid="{00000000-0002-0000-0C00-000005000000}">
          <x14:formula1>
            <xm:f>MST!$D$4:$D$17</xm:f>
          </x14:formula1>
          <xm:sqref>Q16:V16 Q31:V31 Q27:V27</xm:sqref>
        </x14:dataValidation>
        <x14:dataValidation type="list" allowBlank="1" showInputMessage="1" showErrorMessage="1" xr:uid="{00000000-0002-0000-0C00-000006000000}">
          <x14:formula1>
            <xm:f>MST!$B$22:$B$26</xm:f>
          </x14:formula1>
          <xm:sqref>C8:I8</xm:sqref>
        </x14:dataValidation>
        <x14:dataValidation type="list" allowBlank="1" showInputMessage="1" showErrorMessage="1" xr:uid="{00000000-0002-0000-0C00-000007000000}">
          <x14:formula1>
            <xm:f>目次!$D$1:$D$28</xm:f>
          </x14:formula1>
          <xm:sqref>C3:V5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002060"/>
    <pageSetUpPr fitToPage="1"/>
  </sheetPr>
  <dimension ref="A2:AF44"/>
  <sheetViews>
    <sheetView showGridLines="0" showRowColHeaders="0" zoomScale="130" zoomScaleNormal="130" zoomScaleSheetLayoutView="100" zoomScalePageLayoutView="160" workbookViewId="0">
      <selection activeCell="AA16" sqref="AA16"/>
    </sheetView>
  </sheetViews>
  <sheetFormatPr defaultRowHeight="13.5" x14ac:dyDescent="0.15"/>
  <cols>
    <col min="1" max="1" width="4" customWidth="1"/>
    <col min="2" max="2" width="3.875" customWidth="1"/>
    <col min="3" max="3" width="7.375" customWidth="1"/>
    <col min="4" max="4" width="1.125" customWidth="1"/>
    <col min="5" max="5" width="3.125" customWidth="1"/>
    <col min="6" max="6" width="1.75" customWidth="1"/>
    <col min="7" max="7" width="3.125" customWidth="1"/>
    <col min="8" max="8" width="1" customWidth="1"/>
    <col min="9" max="9" width="2.625" customWidth="1"/>
    <col min="10" max="10" width="1.25" customWidth="1"/>
    <col min="11" max="11" width="3.25" customWidth="1"/>
    <col min="12" max="12" width="2.625" customWidth="1"/>
    <col min="13" max="13" width="3.875" customWidth="1"/>
    <col min="14" max="14" width="3.125" customWidth="1"/>
    <col min="15" max="15" width="2.875" customWidth="1"/>
    <col min="16" max="16" width="4.125" customWidth="1"/>
    <col min="17" max="17" width="3" customWidth="1"/>
    <col min="18" max="18" width="1.125" customWidth="1"/>
    <col min="19" max="19" width="7.5" customWidth="1"/>
    <col min="20" max="20" width="1.375" customWidth="1"/>
    <col min="21" max="21" width="2.25" customWidth="1"/>
    <col min="22" max="22" width="3.5" customWidth="1"/>
    <col min="23" max="23" width="1.25" customWidth="1"/>
    <col min="24" max="24" width="8.5" customWidth="1"/>
    <col min="25" max="25" width="1.875" customWidth="1"/>
    <col min="26" max="26" width="3.5" customWidth="1"/>
    <col min="27" max="27" width="3" customWidth="1"/>
    <col min="28" max="28" width="1.75" customWidth="1"/>
  </cols>
  <sheetData>
    <row r="2" spans="1:32" x14ac:dyDescent="0.15">
      <c r="Z2" s="89" t="s">
        <v>87</v>
      </c>
      <c r="AA2" s="89"/>
      <c r="AB2" s="89"/>
    </row>
    <row r="3" spans="1:32" x14ac:dyDescent="0.15">
      <c r="C3" s="98" t="s">
        <v>6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</row>
    <row r="4" spans="1:32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</row>
    <row r="5" spans="1:32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</row>
    <row r="6" spans="1:32" ht="20.85" customHeight="1" x14ac:dyDescent="0.15">
      <c r="B6" s="56" t="s">
        <v>23</v>
      </c>
      <c r="C6" s="60"/>
      <c r="D6" s="22" t="s">
        <v>25</v>
      </c>
      <c r="E6" s="88" t="s">
        <v>112</v>
      </c>
      <c r="F6" s="88"/>
      <c r="G6" s="88"/>
      <c r="H6" s="88"/>
      <c r="I6" s="88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32" ht="20.85" customHeight="1" x14ac:dyDescent="0.15">
      <c r="F7" s="100">
        <v>3</v>
      </c>
      <c r="G7" s="100"/>
      <c r="H7" s="99" t="s">
        <v>21</v>
      </c>
      <c r="I7" s="99"/>
      <c r="J7" s="99"/>
      <c r="K7" s="99"/>
      <c r="L7" s="99"/>
      <c r="M7" s="99"/>
      <c r="N7" s="99"/>
      <c r="O7" s="99"/>
      <c r="P7" s="99"/>
      <c r="S7" s="1" t="s">
        <v>68</v>
      </c>
      <c r="T7" s="90"/>
      <c r="U7" s="90"/>
      <c r="V7" s="90"/>
      <c r="W7" s="90"/>
      <c r="X7" s="90"/>
      <c r="Y7" s="90"/>
      <c r="AE7" s="108"/>
      <c r="AF7" s="108"/>
    </row>
    <row r="8" spans="1:32" ht="20.85" customHeight="1" x14ac:dyDescent="0.15">
      <c r="C8" s="142" t="s">
        <v>207</v>
      </c>
      <c r="D8" s="142"/>
      <c r="E8" s="142"/>
      <c r="F8" s="142"/>
      <c r="G8" s="142"/>
      <c r="H8" s="142"/>
      <c r="I8" s="142"/>
      <c r="J8" s="1"/>
      <c r="K8" s="1"/>
      <c r="L8" s="1"/>
      <c r="M8" s="1"/>
      <c r="N8" s="1"/>
      <c r="O8" s="1"/>
    </row>
    <row r="9" spans="1:32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12" t="s">
        <v>25</v>
      </c>
      <c r="S9" s="10"/>
      <c r="T9" s="10"/>
      <c r="U9" s="132"/>
      <c r="V9" s="132"/>
      <c r="W9" s="132"/>
      <c r="X9" s="132"/>
      <c r="Y9" s="24"/>
      <c r="AB9" s="23"/>
      <c r="AE9" s="108"/>
      <c r="AF9" s="108"/>
    </row>
    <row r="10" spans="1:32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2"/>
      <c r="S10" s="10"/>
      <c r="T10" s="10"/>
      <c r="U10" s="10"/>
      <c r="V10" s="10"/>
      <c r="W10" s="10"/>
    </row>
    <row r="11" spans="1:32" ht="22.5" customHeight="1" x14ac:dyDescent="0.15">
      <c r="C11" s="97" t="s">
        <v>16</v>
      </c>
      <c r="D11" s="97"/>
      <c r="E11" s="93"/>
      <c r="F11" s="94"/>
      <c r="G11" s="94"/>
      <c r="H11" s="94"/>
      <c r="I11" s="17" t="s">
        <v>18</v>
      </c>
      <c r="J11" s="101" t="s">
        <v>20</v>
      </c>
      <c r="K11" s="119"/>
      <c r="L11" s="119"/>
      <c r="M11" s="119"/>
      <c r="N11" s="119"/>
      <c r="O11" s="119"/>
      <c r="P11" s="102"/>
      <c r="Q11" s="93"/>
      <c r="R11" s="94"/>
      <c r="S11" s="94"/>
      <c r="T11" s="120" t="s">
        <v>69</v>
      </c>
      <c r="U11" s="120"/>
      <c r="V11" s="97" t="s">
        <v>123</v>
      </c>
      <c r="W11" s="97"/>
      <c r="X11" s="97"/>
      <c r="Y11" s="137"/>
      <c r="Z11" s="137"/>
      <c r="AA11" s="137"/>
      <c r="AB11" s="137"/>
    </row>
    <row r="12" spans="1:32" ht="29.25" customHeight="1" x14ac:dyDescent="0.15">
      <c r="C12" s="97" t="s">
        <v>17</v>
      </c>
      <c r="D12" s="97"/>
      <c r="E12" s="93"/>
      <c r="F12" s="94"/>
      <c r="G12" s="94"/>
      <c r="H12" s="94"/>
      <c r="I12" s="17" t="s">
        <v>19</v>
      </c>
      <c r="J12" s="143" t="s">
        <v>89</v>
      </c>
      <c r="K12" s="144"/>
      <c r="L12" s="144"/>
      <c r="M12" s="144"/>
      <c r="N12" s="144"/>
      <c r="O12" s="144"/>
      <c r="P12" s="145"/>
      <c r="Q12" s="95">
        <f>E12^0.663*Q11^0.4444*0.008883</f>
        <v>0</v>
      </c>
      <c r="R12" s="96"/>
      <c r="S12" s="96"/>
      <c r="T12" s="114" t="s">
        <v>77</v>
      </c>
      <c r="U12" s="114"/>
      <c r="V12" s="138" t="s">
        <v>122</v>
      </c>
      <c r="W12" s="138"/>
      <c r="X12" s="138"/>
      <c r="Y12" s="137"/>
      <c r="Z12" s="139"/>
      <c r="AA12" s="140" t="s">
        <v>126</v>
      </c>
      <c r="AB12" s="141"/>
    </row>
    <row r="13" spans="1:32" x14ac:dyDescent="0.15">
      <c r="I13" s="106" t="s">
        <v>91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</row>
    <row r="14" spans="1:32" s="2" customFormat="1" ht="22.5" customHeight="1" x14ac:dyDescent="0.15">
      <c r="C14" s="2" t="s">
        <v>22</v>
      </c>
      <c r="D14" s="2" t="s">
        <v>23</v>
      </c>
      <c r="F14" s="2" t="s">
        <v>24</v>
      </c>
      <c r="H14" s="2" t="s">
        <v>25</v>
      </c>
    </row>
    <row r="16" spans="1:32" s="2" customFormat="1" ht="22.5" customHeight="1" x14ac:dyDescent="0.15">
      <c r="A16" s="2" t="s">
        <v>26</v>
      </c>
      <c r="B16" s="115" t="s">
        <v>75</v>
      </c>
      <c r="C16" s="115"/>
      <c r="D16" s="115"/>
      <c r="E16" s="115"/>
      <c r="F16" s="115"/>
      <c r="G16" s="115"/>
      <c r="H16" s="115"/>
      <c r="I16" s="3" t="s">
        <v>39</v>
      </c>
      <c r="J16" s="117" t="s">
        <v>76</v>
      </c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4" t="s">
        <v>23</v>
      </c>
      <c r="Z16" s="3">
        <v>30</v>
      </c>
      <c r="AA16" s="3" t="s">
        <v>42</v>
      </c>
      <c r="AB16" s="5" t="s">
        <v>25</v>
      </c>
    </row>
    <row r="17" spans="1:28" x14ac:dyDescent="0.15">
      <c r="C17" s="90"/>
      <c r="D17" s="90"/>
      <c r="E17" s="90"/>
      <c r="F17" s="90"/>
      <c r="G17" s="90"/>
      <c r="H17" s="90"/>
      <c r="J17" s="108"/>
      <c r="K17" s="108"/>
      <c r="L17" s="108"/>
      <c r="M17" s="108"/>
      <c r="N17" s="108"/>
      <c r="O17" s="108"/>
      <c r="P17" s="108"/>
      <c r="Q17" s="18"/>
      <c r="R17" s="18"/>
      <c r="S17" s="108"/>
      <c r="T17" s="108"/>
      <c r="U17" s="108"/>
      <c r="V17" s="108"/>
      <c r="W17" s="108"/>
      <c r="X17" s="108"/>
      <c r="Y17" s="1"/>
    </row>
    <row r="18" spans="1:28" s="2" customFormat="1" ht="22.5" customHeight="1" thickBot="1" x14ac:dyDescent="0.2">
      <c r="A18" s="2" t="s">
        <v>27</v>
      </c>
      <c r="B18" s="121" t="s">
        <v>50</v>
      </c>
      <c r="C18" s="121"/>
      <c r="D18" s="121"/>
      <c r="E18" s="121"/>
      <c r="F18" s="121"/>
      <c r="G18" s="121"/>
      <c r="H18" s="121"/>
      <c r="I18" s="3" t="s">
        <v>39</v>
      </c>
      <c r="J18" s="133" t="s">
        <v>119</v>
      </c>
      <c r="K18" s="133"/>
      <c r="L18" s="133"/>
      <c r="M18" s="133"/>
      <c r="N18" s="133"/>
      <c r="O18" s="148" t="e">
        <f>V18*(25+(((140-E11)*Q11)/(Y12*72))*IF(Y11="男",1,0.85))</f>
        <v>#DIV/0!</v>
      </c>
      <c r="P18" s="148"/>
      <c r="Q18" s="91" t="s">
        <v>84</v>
      </c>
      <c r="R18" s="91"/>
      <c r="S18" s="26" t="s">
        <v>124</v>
      </c>
      <c r="T18" s="26"/>
      <c r="U18" s="26" t="s">
        <v>125</v>
      </c>
      <c r="V18" s="27">
        <v>5</v>
      </c>
      <c r="W18" s="21"/>
      <c r="X18" s="21"/>
      <c r="Y18" s="4" t="s">
        <v>23</v>
      </c>
      <c r="Z18" s="3">
        <v>90</v>
      </c>
      <c r="AA18" s="3" t="s">
        <v>42</v>
      </c>
      <c r="AB18" s="5" t="s">
        <v>25</v>
      </c>
    </row>
    <row r="19" spans="1:28" ht="14.25" thickTop="1" x14ac:dyDescent="0.15">
      <c r="C19" s="90"/>
      <c r="D19" s="90"/>
      <c r="E19" s="90"/>
      <c r="F19" s="90"/>
      <c r="G19" s="90"/>
      <c r="H19" s="90"/>
      <c r="J19" s="134" t="s">
        <v>127</v>
      </c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</row>
    <row r="20" spans="1:28" s="2" customFormat="1" ht="22.5" customHeight="1" x14ac:dyDescent="0.15">
      <c r="A20" s="2" t="s">
        <v>28</v>
      </c>
      <c r="B20" s="121" t="s">
        <v>47</v>
      </c>
      <c r="C20" s="121"/>
      <c r="D20" s="121"/>
      <c r="E20" s="121"/>
      <c r="F20" s="121"/>
      <c r="G20" s="121"/>
      <c r="H20" s="121"/>
      <c r="I20" s="3"/>
      <c r="J20" s="117"/>
      <c r="K20" s="117"/>
      <c r="L20" s="117"/>
      <c r="M20" s="117"/>
      <c r="N20" s="117"/>
      <c r="O20" s="117"/>
      <c r="P20" s="117"/>
      <c r="Q20" s="5"/>
      <c r="R20" s="5"/>
      <c r="S20" s="117"/>
      <c r="T20" s="117"/>
      <c r="U20" s="117"/>
      <c r="V20" s="117"/>
      <c r="W20" s="117"/>
      <c r="X20" s="117"/>
      <c r="Y20" s="4" t="s">
        <v>23</v>
      </c>
      <c r="Z20" s="3">
        <v>15</v>
      </c>
      <c r="AA20" s="3" t="s">
        <v>42</v>
      </c>
      <c r="AB20" s="5" t="s">
        <v>25</v>
      </c>
    </row>
    <row r="23" spans="1:28" ht="7.5" customHeight="1" x14ac:dyDescent="0.15">
      <c r="C23" s="90"/>
      <c r="D23" s="90"/>
      <c r="E23" s="90"/>
      <c r="F23" s="90"/>
      <c r="G23" s="90"/>
      <c r="H23" s="90"/>
      <c r="J23" s="90"/>
      <c r="K23" s="90"/>
      <c r="L23" s="90"/>
      <c r="M23" s="90"/>
      <c r="N23" s="90"/>
      <c r="O23" s="90"/>
      <c r="P23" s="90"/>
      <c r="S23" s="90"/>
      <c r="T23" s="90"/>
      <c r="U23" s="90"/>
      <c r="V23" s="90"/>
      <c r="W23" s="90"/>
      <c r="X23" s="90"/>
      <c r="Y23" s="1"/>
    </row>
    <row r="24" spans="1:28" ht="7.5" customHeight="1" x14ac:dyDescent="0.15">
      <c r="C24" s="1"/>
      <c r="D24" s="1"/>
      <c r="E24" s="1"/>
      <c r="F24" s="1"/>
      <c r="G24" s="1"/>
      <c r="H24" s="1"/>
      <c r="J24" s="1"/>
      <c r="K24" s="1"/>
      <c r="L24" s="1"/>
      <c r="M24" s="1"/>
      <c r="N24" s="1"/>
      <c r="O24" s="1"/>
      <c r="P24" s="1"/>
      <c r="S24" s="1"/>
      <c r="T24" s="1"/>
      <c r="U24" s="1"/>
      <c r="V24" s="1"/>
      <c r="W24" s="1"/>
      <c r="X24" s="1"/>
      <c r="Y24" s="1"/>
    </row>
    <row r="25" spans="1:28" ht="7.5" customHeight="1" thickBot="1" x14ac:dyDescent="0.2">
      <c r="C25" s="1"/>
      <c r="D25" s="1"/>
      <c r="E25" s="1"/>
      <c r="F25" s="1"/>
      <c r="G25" s="1"/>
      <c r="H25" s="1"/>
      <c r="J25" s="1"/>
      <c r="K25" s="1"/>
      <c r="L25" s="1"/>
      <c r="M25" s="1"/>
      <c r="N25" s="1"/>
      <c r="O25" s="1"/>
      <c r="P25" s="1"/>
      <c r="S25" s="1"/>
      <c r="T25" s="1"/>
      <c r="U25" s="1"/>
      <c r="V25" s="1"/>
      <c r="W25" s="1"/>
      <c r="X25" s="1"/>
      <c r="Y25" s="1"/>
    </row>
    <row r="26" spans="1:28" ht="14.25" thickTop="1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8" spans="1:28" s="2" customFormat="1" ht="18.75" customHeight="1" x14ac:dyDescent="0.15">
      <c r="A28" s="121" t="s">
        <v>145</v>
      </c>
      <c r="B28" s="121"/>
      <c r="C28" s="121"/>
      <c r="D28" s="2" t="s">
        <v>23</v>
      </c>
      <c r="F28" s="2" t="s">
        <v>24</v>
      </c>
      <c r="H28" s="2" t="s">
        <v>25</v>
      </c>
      <c r="I28" s="2" t="s">
        <v>146</v>
      </c>
      <c r="J28" s="2" t="s">
        <v>147</v>
      </c>
      <c r="L28" s="2" t="s">
        <v>24</v>
      </c>
      <c r="N28" s="2" t="s">
        <v>148</v>
      </c>
    </row>
    <row r="29" spans="1:28" ht="7.5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8" s="2" customFormat="1" ht="18.75" customHeight="1" x14ac:dyDescent="0.15">
      <c r="B30" s="121" t="s">
        <v>149</v>
      </c>
      <c r="C30" s="121"/>
      <c r="D30" s="121"/>
      <c r="E30" s="121"/>
      <c r="I30" s="129" t="s">
        <v>150</v>
      </c>
      <c r="J30" s="129"/>
      <c r="K30" s="129"/>
      <c r="L30" s="129"/>
      <c r="M30" s="129"/>
      <c r="N30" s="129"/>
      <c r="O30" s="129" t="s">
        <v>153</v>
      </c>
      <c r="P30" s="129"/>
      <c r="Q30" s="129"/>
      <c r="R30" s="129"/>
      <c r="S30" s="129"/>
      <c r="T30" s="129"/>
      <c r="U30" s="129"/>
      <c r="AA30" s="3"/>
      <c r="AB30" s="5"/>
    </row>
    <row r="31" spans="1:28" ht="13.5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8" s="2" customFormat="1" ht="18.75" customHeight="1" x14ac:dyDescent="0.15">
      <c r="I32" s="130" t="s">
        <v>151</v>
      </c>
      <c r="J32" s="130"/>
      <c r="K32" s="130"/>
      <c r="L32" s="130"/>
      <c r="M32" s="130"/>
      <c r="N32" s="130"/>
      <c r="O32" s="129" t="s">
        <v>154</v>
      </c>
      <c r="P32" s="129"/>
      <c r="Q32" s="129"/>
      <c r="R32" s="129"/>
      <c r="S32" s="129"/>
      <c r="T32" s="129"/>
      <c r="U32" s="129"/>
      <c r="AA32" s="3"/>
      <c r="AB32" s="5"/>
    </row>
    <row r="33" spans="1:28" ht="13.5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8" s="2" customFormat="1" ht="18.75" customHeight="1" thickBot="1" x14ac:dyDescent="0.2">
      <c r="I34" s="129" t="s">
        <v>152</v>
      </c>
      <c r="J34" s="129"/>
      <c r="K34" s="129"/>
      <c r="L34" s="129"/>
      <c r="M34" s="129"/>
      <c r="N34" s="129"/>
      <c r="O34" s="129" t="s">
        <v>155</v>
      </c>
      <c r="P34" s="129"/>
      <c r="Q34" s="129"/>
      <c r="R34" s="129"/>
      <c r="S34" s="129"/>
      <c r="T34" s="129"/>
      <c r="U34" s="129"/>
      <c r="AA34" s="3"/>
      <c r="AB34" s="5"/>
    </row>
    <row r="35" spans="1:28" ht="14.25" customHeight="1" thickTop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28" ht="13.5" customHeight="1" x14ac:dyDescent="0.15">
      <c r="A36" s="2"/>
      <c r="B36" s="2"/>
      <c r="C36" s="2" t="s">
        <v>22</v>
      </c>
      <c r="D36" s="2" t="s">
        <v>23</v>
      </c>
      <c r="E36" s="2"/>
      <c r="F36" s="2" t="s">
        <v>24</v>
      </c>
      <c r="G36" s="2"/>
      <c r="H36" s="2" t="s">
        <v>25</v>
      </c>
      <c r="I36" s="2"/>
      <c r="J36" s="91" t="s">
        <v>61</v>
      </c>
      <c r="K36" s="91"/>
      <c r="L36" s="91"/>
      <c r="M36" s="91"/>
      <c r="N36" s="91"/>
      <c r="O36" s="91"/>
      <c r="P36" s="91"/>
      <c r="Q36" s="91"/>
      <c r="R36" s="91"/>
      <c r="S36" s="91"/>
      <c r="T36" s="3"/>
      <c r="U36" s="2"/>
      <c r="V36" s="2"/>
      <c r="W36" s="2"/>
      <c r="X36" s="2"/>
      <c r="Y36" s="2"/>
      <c r="Z36" s="2"/>
    </row>
    <row r="37" spans="1:28" ht="12" customHeight="1" x14ac:dyDescent="0.15"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Z37" s="2"/>
    </row>
    <row r="38" spans="1:28" s="2" customFormat="1" ht="22.5" customHeight="1" x14ac:dyDescent="0.15">
      <c r="C38" s="2" t="s">
        <v>177</v>
      </c>
      <c r="D38" s="2" t="s">
        <v>23</v>
      </c>
      <c r="F38" s="2" t="s">
        <v>24</v>
      </c>
      <c r="G38" s="44"/>
      <c r="H38" s="53" t="s">
        <v>111</v>
      </c>
      <c r="I38" s="53"/>
      <c r="J38" s="91" t="s">
        <v>62</v>
      </c>
      <c r="K38" s="91"/>
      <c r="L38" s="91"/>
      <c r="M38" s="91"/>
      <c r="N38" s="91"/>
      <c r="O38" s="91"/>
      <c r="P38" s="91"/>
      <c r="Q38" s="91"/>
      <c r="R38" s="91"/>
      <c r="S38" s="91"/>
      <c r="T38" s="3"/>
    </row>
    <row r="39" spans="1:28" ht="7.5" customHeight="1" x14ac:dyDescent="0.15">
      <c r="Z39" s="2"/>
    </row>
    <row r="40" spans="1:28" s="2" customFormat="1" ht="22.5" customHeight="1" x14ac:dyDescent="0.15">
      <c r="A40"/>
      <c r="B40" s="90" t="s">
        <v>37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/>
    </row>
    <row r="41" spans="1:28" ht="13.5" customHeight="1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8" ht="13.5" customHeight="1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8" ht="13.5" customHeight="1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8" ht="13.5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</sheetData>
  <protectedRanges>
    <protectedRange sqref="F9 E11:E12 Q11 E14 G14 E28 G28" name="範囲1"/>
    <protectedRange sqref="E38 G38 E36 G36" name="範囲1_1"/>
  </protectedRanges>
  <mergeCells count="57">
    <mergeCell ref="J36:S36"/>
    <mergeCell ref="J38:S38"/>
    <mergeCell ref="B40:X40"/>
    <mergeCell ref="Z2:AB2"/>
    <mergeCell ref="C3:X5"/>
    <mergeCell ref="F7:G7"/>
    <mergeCell ref="H7:P7"/>
    <mergeCell ref="T7:Y7"/>
    <mergeCell ref="E6:I6"/>
    <mergeCell ref="Y11:AB11"/>
    <mergeCell ref="C12:D12"/>
    <mergeCell ref="E12:H12"/>
    <mergeCell ref="J12:P12"/>
    <mergeCell ref="Q12:S12"/>
    <mergeCell ref="T12:U12"/>
    <mergeCell ref="V12:X12"/>
    <mergeCell ref="AE7:AF7"/>
    <mergeCell ref="C8:I8"/>
    <mergeCell ref="C9:D9"/>
    <mergeCell ref="F9:Q9"/>
    <mergeCell ref="U9:X9"/>
    <mergeCell ref="AE9:AF9"/>
    <mergeCell ref="Y12:Z12"/>
    <mergeCell ref="AA12:AB12"/>
    <mergeCell ref="C11:D11"/>
    <mergeCell ref="E11:H11"/>
    <mergeCell ref="J11:P11"/>
    <mergeCell ref="Q11:S11"/>
    <mergeCell ref="T11:U11"/>
    <mergeCell ref="V11:X11"/>
    <mergeCell ref="J18:N18"/>
    <mergeCell ref="Q18:R18"/>
    <mergeCell ref="C19:H19"/>
    <mergeCell ref="J19:AB19"/>
    <mergeCell ref="I13:U13"/>
    <mergeCell ref="B16:H16"/>
    <mergeCell ref="J16:R16"/>
    <mergeCell ref="S16:X16"/>
    <mergeCell ref="C17:H17"/>
    <mergeCell ref="J17:P17"/>
    <mergeCell ref="S17:X17"/>
    <mergeCell ref="O34:U34"/>
    <mergeCell ref="O18:P18"/>
    <mergeCell ref="A28:C28"/>
    <mergeCell ref="B30:E30"/>
    <mergeCell ref="I30:N30"/>
    <mergeCell ref="I32:N32"/>
    <mergeCell ref="I34:N34"/>
    <mergeCell ref="O30:U30"/>
    <mergeCell ref="O32:U32"/>
    <mergeCell ref="B20:H20"/>
    <mergeCell ref="J20:P20"/>
    <mergeCell ref="S20:X20"/>
    <mergeCell ref="C23:H23"/>
    <mergeCell ref="J23:P23"/>
    <mergeCell ref="S23:X23"/>
    <mergeCell ref="B18:H18"/>
  </mergeCells>
  <phoneticPr fontId="1"/>
  <dataValidations disablePrompts="1" count="1">
    <dataValidation type="list" allowBlank="1" showInputMessage="1" showErrorMessage="1" sqref="Y11:AB11" xr:uid="{00000000-0002-0000-0D00-000000000000}">
      <formula1>"男,女"</formula1>
    </dataValidation>
  </dataValidations>
  <hyperlinks>
    <hyperlink ref="Z2:AB2" location="目次!A1" display="戻る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scale="92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20</xdr:col>
                    <xdr:colOff>0</xdr:colOff>
                    <xdr:row>6</xdr:row>
                    <xdr:rowOff>0</xdr:rowOff>
                  </from>
                  <to>
                    <xdr:col>21</xdr:col>
                    <xdr:colOff>219075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22</xdr:col>
                    <xdr:colOff>9525</xdr:colOff>
                    <xdr:row>6</xdr:row>
                    <xdr:rowOff>0</xdr:rowOff>
                  </from>
                  <to>
                    <xdr:col>23</xdr:col>
                    <xdr:colOff>314325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6" name="Check Box 4">
              <controlPr defaultSize="0" autoFill="0" autoLine="0" autoPict="0">
                <anchor moveWithCells="1">
                  <from>
                    <xdr:col>5</xdr:col>
                    <xdr:colOff>123825</xdr:colOff>
                    <xdr:row>29</xdr:row>
                    <xdr:rowOff>85725</xdr:rowOff>
                  </from>
                  <to>
                    <xdr:col>6</xdr:col>
                    <xdr:colOff>219075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7" name="Check Box 5">
              <controlPr defaultSize="0" autoFill="0" autoLine="0" autoPict="0">
                <anchor moveWithCells="1">
                  <from>
                    <xdr:col>5</xdr:col>
                    <xdr:colOff>123825</xdr:colOff>
                    <xdr:row>31</xdr:row>
                    <xdr:rowOff>47625</xdr:rowOff>
                  </from>
                  <to>
                    <xdr:col>6</xdr:col>
                    <xdr:colOff>219075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8" name="Check Box 6">
              <controlPr defaultSize="0" autoFill="0" autoLine="0" autoPict="0">
                <anchor moveWithCells="1">
                  <from>
                    <xdr:col>5</xdr:col>
                    <xdr:colOff>123825</xdr:colOff>
                    <xdr:row>33</xdr:row>
                    <xdr:rowOff>0</xdr:rowOff>
                  </from>
                  <to>
                    <xdr:col>6</xdr:col>
                    <xdr:colOff>219075</xdr:colOff>
                    <xdr:row>33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xr:uid="{00000000-0002-0000-0D00-000001000000}">
          <x14:formula1>
            <xm:f>MST!$D$4:$D$17</xm:f>
          </x14:formula1>
          <xm:sqref>S16:X16 S20:X20</xm:sqref>
        </x14:dataValidation>
        <x14:dataValidation type="list" allowBlank="1" showInputMessage="1" showErrorMessage="1" xr:uid="{00000000-0002-0000-0D00-000002000000}">
          <x14:formula1>
            <xm:f>MST!$F$4:$F$17</xm:f>
          </x14:formula1>
          <xm:sqref>J16:O16</xm:sqref>
        </x14:dataValidation>
        <x14:dataValidation type="list" allowBlank="1" showInputMessage="1" showErrorMessage="1" xr:uid="{00000000-0002-0000-0D00-000003000000}">
          <x14:formula1>
            <xm:f>MST!$B$4:$B$17</xm:f>
          </x14:formula1>
          <xm:sqref>B16 B18:H18 B20:H20</xm:sqref>
        </x14:dataValidation>
        <x14:dataValidation type="list" allowBlank="1" showInputMessage="1" showErrorMessage="1" xr:uid="{00000000-0002-0000-0D00-000004000000}">
          <x14:formula1>
            <xm:f>MST!$D$4:$D$9</xm:f>
          </x14:formula1>
          <xm:sqref>J20:P20</xm:sqref>
        </x14:dataValidation>
        <x14:dataValidation type="list" allowBlank="1" showInputMessage="1" showErrorMessage="1" xr:uid="{00000000-0002-0000-0D00-000005000000}">
          <x14:formula1>
            <xm:f>MST!$B$22:$B$26</xm:f>
          </x14:formula1>
          <xm:sqref>C8:I8</xm:sqref>
        </x14:dataValidation>
        <x14:dataValidation type="list" allowBlank="1" showInputMessage="1" showErrorMessage="1" xr:uid="{00000000-0002-0000-0D00-000006000000}">
          <x14:formula1>
            <xm:f>MST!$F$4:$F$16</xm:f>
          </x14:formula1>
          <xm:sqref>J36:S36 J38:S38</xm:sqref>
        </x14:dataValidation>
        <x14:dataValidation type="list" allowBlank="1" showInputMessage="1" showErrorMessage="1" xr:uid="{00000000-0002-0000-0D00-000007000000}">
          <x14:formula1>
            <xm:f>目次!$D$1:$D$28</xm:f>
          </x14:formula1>
          <xm:sqref>C3:X5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tabColor rgb="FF002060"/>
    <pageSetUpPr fitToPage="1"/>
  </sheetPr>
  <dimension ref="A2:AC26"/>
  <sheetViews>
    <sheetView showGridLines="0" showRowColHeaders="0" zoomScale="130" zoomScaleNormal="130" zoomScaleSheetLayoutView="100" zoomScalePageLayoutView="160" workbookViewId="0"/>
  </sheetViews>
  <sheetFormatPr defaultRowHeight="13.5" x14ac:dyDescent="0.15"/>
  <cols>
    <col min="1" max="1" width="4" customWidth="1"/>
    <col min="2" max="2" width="3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6.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2:29" x14ac:dyDescent="0.15">
      <c r="W2" s="89" t="s">
        <v>87</v>
      </c>
      <c r="X2" s="89"/>
      <c r="Y2" s="89"/>
    </row>
    <row r="3" spans="2:29" x14ac:dyDescent="0.15">
      <c r="C3" s="98" t="s">
        <v>0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2:29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2:29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2:29" ht="20.85" customHeight="1" x14ac:dyDescent="0.15">
      <c r="B6" s="59"/>
      <c r="C6" s="14"/>
      <c r="D6" s="14"/>
      <c r="E6" s="98"/>
      <c r="F6" s="98"/>
      <c r="G6" s="98"/>
      <c r="H6" s="98"/>
      <c r="I6" s="98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2:29" ht="20.85" customHeight="1" x14ac:dyDescent="0.15">
      <c r="B7" s="56" t="s">
        <v>23</v>
      </c>
      <c r="C7" s="60"/>
      <c r="D7" s="22" t="s">
        <v>25</v>
      </c>
      <c r="E7" s="88" t="s">
        <v>112</v>
      </c>
      <c r="F7" s="88"/>
      <c r="G7" s="88"/>
      <c r="H7" s="88"/>
      <c r="I7" s="88"/>
      <c r="J7" s="22"/>
      <c r="K7" s="22"/>
      <c r="L7" s="22"/>
      <c r="M7" s="22"/>
      <c r="N7" s="22"/>
      <c r="O7" s="22"/>
      <c r="P7" s="22"/>
      <c r="Q7" s="22"/>
      <c r="R7" s="22"/>
    </row>
    <row r="8" spans="2:29" ht="20.85" customHeight="1" x14ac:dyDescent="0.15">
      <c r="F8" s="100">
        <v>3</v>
      </c>
      <c r="G8" s="100"/>
      <c r="H8" s="99" t="s">
        <v>21</v>
      </c>
      <c r="I8" s="99"/>
      <c r="J8" s="99"/>
      <c r="K8" s="99"/>
      <c r="L8" s="99"/>
      <c r="M8" s="99"/>
      <c r="P8" s="1" t="s">
        <v>68</v>
      </c>
      <c r="Q8" s="90"/>
      <c r="R8" s="90"/>
      <c r="S8" s="90"/>
      <c r="T8" s="90"/>
      <c r="U8" s="90"/>
      <c r="V8" s="90"/>
      <c r="AB8" s="108"/>
      <c r="AC8" s="108"/>
    </row>
    <row r="9" spans="2:29" x14ac:dyDescent="0.15">
      <c r="C9" s="149" t="s">
        <v>209</v>
      </c>
      <c r="D9" s="149"/>
      <c r="E9" s="149"/>
      <c r="F9" s="149"/>
      <c r="G9" s="149"/>
      <c r="H9" s="149"/>
      <c r="I9" s="149"/>
      <c r="J9" s="1"/>
      <c r="K9" s="1"/>
      <c r="L9" s="1"/>
    </row>
    <row r="10" spans="2:29" ht="22.5" customHeight="1" x14ac:dyDescent="0.15">
      <c r="C10" s="91" t="s">
        <v>15</v>
      </c>
      <c r="D10" s="91"/>
      <c r="E10" s="11" t="s">
        <v>23</v>
      </c>
      <c r="F10" s="92"/>
      <c r="G10" s="92"/>
      <c r="H10" s="92"/>
      <c r="I10" s="92"/>
      <c r="J10" s="92"/>
      <c r="K10" s="92"/>
      <c r="L10" s="92"/>
      <c r="M10" s="92"/>
      <c r="N10" s="92"/>
      <c r="O10" s="12" t="s">
        <v>25</v>
      </c>
      <c r="P10" s="10"/>
      <c r="Q10" s="10"/>
      <c r="R10" s="10"/>
      <c r="S10" s="10"/>
      <c r="T10" s="10"/>
      <c r="AB10" s="108"/>
      <c r="AC10" s="108"/>
    </row>
    <row r="11" spans="2:29" ht="11.25" customHeight="1" x14ac:dyDescent="0.15">
      <c r="C11" s="3"/>
      <c r="D11" s="3"/>
      <c r="E11" s="11"/>
      <c r="F11" s="9"/>
      <c r="G11" s="9"/>
      <c r="H11" s="9"/>
      <c r="I11" s="9"/>
      <c r="J11" s="9"/>
      <c r="K11" s="9"/>
      <c r="L11" s="9"/>
      <c r="M11" s="9"/>
      <c r="N11" s="9"/>
      <c r="O11" s="12"/>
      <c r="P11" s="10"/>
      <c r="Q11" s="10"/>
      <c r="R11" s="10"/>
      <c r="S11" s="10"/>
      <c r="T11" s="10"/>
      <c r="AB11" s="18"/>
      <c r="AC11" s="18"/>
    </row>
    <row r="12" spans="2:29" ht="6.75" customHeight="1" x14ac:dyDescent="0.15">
      <c r="C12" s="3"/>
      <c r="D12" s="3"/>
      <c r="E12" s="11"/>
      <c r="F12" s="9"/>
      <c r="G12" s="9"/>
      <c r="H12" s="9"/>
      <c r="I12" s="9"/>
      <c r="J12" s="9"/>
      <c r="K12" s="9"/>
      <c r="L12" s="9"/>
      <c r="M12" s="9"/>
      <c r="N12" s="9"/>
      <c r="O12" s="12"/>
      <c r="P12" s="10"/>
      <c r="Q12" s="10"/>
      <c r="R12" s="10"/>
      <c r="S12" s="10"/>
      <c r="T12" s="10"/>
    </row>
    <row r="13" spans="2:29" ht="22.5" customHeight="1" x14ac:dyDescent="0.15">
      <c r="C13" s="97" t="s">
        <v>16</v>
      </c>
      <c r="D13" s="97"/>
      <c r="E13" s="93"/>
      <c r="F13" s="94"/>
      <c r="G13" s="94"/>
      <c r="H13" s="94"/>
      <c r="I13" s="17" t="s">
        <v>18</v>
      </c>
      <c r="J13" s="101" t="s">
        <v>20</v>
      </c>
      <c r="K13" s="119"/>
      <c r="L13" s="119"/>
      <c r="M13" s="102"/>
      <c r="N13" s="93"/>
      <c r="O13" s="94"/>
      <c r="P13" s="94"/>
      <c r="Q13" s="120" t="s">
        <v>69</v>
      </c>
      <c r="R13" s="120"/>
      <c r="S13" s="16"/>
      <c r="T13" s="10"/>
    </row>
    <row r="14" spans="2:29" ht="22.5" customHeight="1" x14ac:dyDescent="0.15">
      <c r="C14" s="97" t="s">
        <v>17</v>
      </c>
      <c r="D14" s="97"/>
      <c r="E14" s="93"/>
      <c r="F14" s="94"/>
      <c r="G14" s="94"/>
      <c r="H14" s="94"/>
      <c r="I14" s="17" t="s">
        <v>19</v>
      </c>
      <c r="J14" s="103" t="s">
        <v>89</v>
      </c>
      <c r="K14" s="127"/>
      <c r="L14" s="127"/>
      <c r="M14" s="104"/>
      <c r="N14" s="95">
        <f>E14^0.663*N13^0.4444*0.008883</f>
        <v>0</v>
      </c>
      <c r="O14" s="96"/>
      <c r="P14" s="96"/>
      <c r="Q14" s="114" t="s">
        <v>77</v>
      </c>
      <c r="R14" s="114"/>
      <c r="S14" s="16"/>
      <c r="T14" s="10"/>
    </row>
    <row r="15" spans="2:29" x14ac:dyDescent="0.15">
      <c r="I15" s="106" t="s">
        <v>91</v>
      </c>
      <c r="J15" s="107"/>
      <c r="K15" s="107"/>
      <c r="L15" s="107"/>
      <c r="M15" s="107"/>
      <c r="N15" s="107"/>
      <c r="O15" s="107"/>
      <c r="P15" s="107"/>
      <c r="Q15" s="107"/>
      <c r="R15" s="107"/>
    </row>
    <row r="16" spans="2:29" x14ac:dyDescent="0.15">
      <c r="I16" s="28"/>
      <c r="J16" s="29"/>
      <c r="K16" s="29"/>
      <c r="L16" s="29"/>
      <c r="M16" s="29"/>
      <c r="N16" s="29"/>
      <c r="O16" s="29"/>
      <c r="P16" s="29"/>
      <c r="Q16" s="29"/>
      <c r="R16" s="29"/>
    </row>
    <row r="17" spans="1:25" s="2" customFormat="1" ht="22.5" customHeight="1" x14ac:dyDescent="0.15">
      <c r="C17" s="2" t="s">
        <v>22</v>
      </c>
      <c r="D17" s="2" t="s">
        <v>23</v>
      </c>
      <c r="F17" s="2" t="s">
        <v>24</v>
      </c>
      <c r="H17" s="2" t="s">
        <v>25</v>
      </c>
    </row>
    <row r="19" spans="1:25" x14ac:dyDescent="0.15">
      <c r="C19" s="90"/>
      <c r="D19" s="90"/>
      <c r="E19" s="90"/>
      <c r="F19" s="90"/>
      <c r="G19" s="90"/>
      <c r="H19" s="90"/>
      <c r="J19" s="108"/>
      <c r="K19" s="108"/>
      <c r="L19" s="108"/>
      <c r="M19" s="108"/>
      <c r="N19" s="18"/>
      <c r="O19" s="18"/>
      <c r="P19" s="108"/>
      <c r="Q19" s="108"/>
      <c r="R19" s="108"/>
      <c r="S19" s="108"/>
      <c r="T19" s="108"/>
      <c r="U19" s="108"/>
      <c r="V19" s="1"/>
    </row>
    <row r="20" spans="1:25" s="2" customFormat="1" ht="22.5" customHeight="1" x14ac:dyDescent="0.15">
      <c r="A20" s="2" t="s">
        <v>136</v>
      </c>
      <c r="B20" s="91" t="s">
        <v>47</v>
      </c>
      <c r="C20" s="91"/>
      <c r="D20" s="91"/>
      <c r="E20" s="91"/>
      <c r="F20" s="91"/>
      <c r="G20" s="91"/>
      <c r="H20" s="91"/>
      <c r="I20" s="3" t="s">
        <v>39</v>
      </c>
      <c r="J20" s="117" t="s">
        <v>130</v>
      </c>
      <c r="K20" s="117"/>
      <c r="L20" s="117"/>
      <c r="M20" s="30">
        <f>N13*15</f>
        <v>0</v>
      </c>
      <c r="N20" s="91" t="s">
        <v>84</v>
      </c>
      <c r="O20" s="91"/>
      <c r="P20" s="117" t="s">
        <v>131</v>
      </c>
      <c r="Q20" s="117"/>
      <c r="R20" s="117"/>
      <c r="S20" s="117"/>
      <c r="T20" s="117"/>
      <c r="U20" s="117"/>
      <c r="V20" s="4" t="s">
        <v>23</v>
      </c>
      <c r="W20" s="3" t="s">
        <v>135</v>
      </c>
      <c r="X20" s="3" t="s">
        <v>42</v>
      </c>
      <c r="Y20" s="5" t="s">
        <v>25</v>
      </c>
    </row>
    <row r="21" spans="1:25" x14ac:dyDescent="0.15">
      <c r="C21" s="90"/>
      <c r="D21" s="90"/>
      <c r="E21" s="90"/>
      <c r="F21" s="90"/>
      <c r="G21" s="90"/>
      <c r="H21" s="90"/>
      <c r="J21" s="108"/>
      <c r="K21" s="108"/>
      <c r="L21" s="108"/>
      <c r="M21" s="108"/>
      <c r="N21" s="131" t="s">
        <v>132</v>
      </c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</row>
    <row r="22" spans="1:25" s="2" customFormat="1" ht="22.5" customHeight="1" x14ac:dyDescent="0.15">
      <c r="A22" s="2" t="s">
        <v>137</v>
      </c>
      <c r="B22" s="121" t="s">
        <v>47</v>
      </c>
      <c r="C22" s="121"/>
      <c r="D22" s="121"/>
      <c r="E22" s="121"/>
      <c r="F22" s="121"/>
      <c r="G22" s="121"/>
      <c r="H22" s="121"/>
      <c r="I22" s="3"/>
      <c r="J22" s="117"/>
      <c r="K22" s="117"/>
      <c r="L22" s="117"/>
      <c r="M22" s="117"/>
      <c r="N22" s="5"/>
      <c r="O22" s="5"/>
      <c r="P22" s="117"/>
      <c r="Q22" s="117"/>
      <c r="R22" s="117"/>
      <c r="S22" s="117"/>
      <c r="T22" s="117"/>
      <c r="U22" s="117"/>
      <c r="V22" s="4" t="s">
        <v>23</v>
      </c>
      <c r="W22" s="3">
        <v>15</v>
      </c>
      <c r="X22" s="3" t="s">
        <v>42</v>
      </c>
      <c r="Y22" s="5" t="s">
        <v>25</v>
      </c>
    </row>
    <row r="23" spans="1:25" s="2" customFormat="1" ht="22.5" customHeight="1" x14ac:dyDescent="0.15">
      <c r="B23" s="25"/>
      <c r="C23" s="25"/>
      <c r="D23" s="25"/>
      <c r="E23" s="25"/>
      <c r="F23" s="25"/>
      <c r="G23" s="25"/>
      <c r="H23" s="25"/>
      <c r="I23" s="3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4"/>
      <c r="W23" s="3"/>
      <c r="X23" s="3"/>
      <c r="Y23" s="5"/>
    </row>
    <row r="24" spans="1:25" s="2" customFormat="1" ht="22.5" customHeight="1" x14ac:dyDescent="0.15">
      <c r="B24" s="25"/>
      <c r="C24" s="25"/>
      <c r="D24" s="25"/>
      <c r="E24" s="25"/>
      <c r="F24" s="25"/>
      <c r="G24" s="25"/>
      <c r="H24" s="25"/>
      <c r="I24" s="3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4"/>
      <c r="W24" s="3"/>
      <c r="X24" s="3"/>
      <c r="Y24" s="5"/>
    </row>
    <row r="25" spans="1:25" s="2" customFormat="1" ht="22.5" customHeight="1" x14ac:dyDescent="0.15">
      <c r="B25" s="25"/>
      <c r="C25" s="25"/>
      <c r="D25" s="25"/>
      <c r="E25" s="25"/>
      <c r="F25" s="25"/>
      <c r="G25" s="25"/>
      <c r="H25" s="25"/>
      <c r="I25" s="3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4"/>
      <c r="W25" s="3"/>
      <c r="X25" s="3"/>
      <c r="Y25" s="5"/>
    </row>
    <row r="26" spans="1:25" s="2" customFormat="1" ht="22.5" customHeight="1" x14ac:dyDescent="0.15">
      <c r="B26" s="25"/>
      <c r="C26" s="25"/>
      <c r="D26" s="25"/>
      <c r="E26" s="25"/>
      <c r="F26" s="25"/>
      <c r="G26" s="25"/>
      <c r="H26" s="25"/>
      <c r="I26" s="3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4"/>
      <c r="W26" s="3"/>
      <c r="X26" s="3"/>
      <c r="Y26" s="5"/>
    </row>
  </sheetData>
  <protectedRanges>
    <protectedRange password="CF25" sqref="F10:F11 E13:E14 N13 E17 G17" name="範囲2"/>
    <protectedRange sqref="F10:F11 E13:E14 N13 E17 G17" name="範囲1"/>
  </protectedRanges>
  <mergeCells count="36">
    <mergeCell ref="W2:Y2"/>
    <mergeCell ref="C3:U5"/>
    <mergeCell ref="F8:G8"/>
    <mergeCell ref="H8:M8"/>
    <mergeCell ref="Q8:V8"/>
    <mergeCell ref="E6:I6"/>
    <mergeCell ref="E7:I7"/>
    <mergeCell ref="C13:D13"/>
    <mergeCell ref="E13:H13"/>
    <mergeCell ref="J13:M13"/>
    <mergeCell ref="N13:P13"/>
    <mergeCell ref="Q13:R13"/>
    <mergeCell ref="AB8:AC8"/>
    <mergeCell ref="C9:I9"/>
    <mergeCell ref="C10:D10"/>
    <mergeCell ref="F10:N10"/>
    <mergeCell ref="AB10:AC10"/>
    <mergeCell ref="C19:H19"/>
    <mergeCell ref="J19:M19"/>
    <mergeCell ref="P19:U19"/>
    <mergeCell ref="C14:D14"/>
    <mergeCell ref="E14:H14"/>
    <mergeCell ref="J14:M14"/>
    <mergeCell ref="N14:P14"/>
    <mergeCell ref="Q14:R14"/>
    <mergeCell ref="I15:R15"/>
    <mergeCell ref="B22:H22"/>
    <mergeCell ref="J22:M22"/>
    <mergeCell ref="P22:U22"/>
    <mergeCell ref="B20:H20"/>
    <mergeCell ref="J20:L20"/>
    <mergeCell ref="N20:O20"/>
    <mergeCell ref="P20:U20"/>
    <mergeCell ref="C21:H21"/>
    <mergeCell ref="J21:M21"/>
    <mergeCell ref="N21:Y21"/>
  </mergeCells>
  <phoneticPr fontId="1"/>
  <dataValidations disablePrompts="1" count="1">
    <dataValidation type="list" allowBlank="1" showInputMessage="1" showErrorMessage="1" sqref="C3:E6 F3:I5 J3:U6" xr:uid="{00000000-0002-0000-0E00-000000000000}">
      <formula1>$D$2:$D$30</formula1>
    </dataValidation>
  </dataValidations>
  <hyperlinks>
    <hyperlink ref="W2:Y2" location="目次!A1" display="戻る" xr:uid="{00000000-0004-0000-0E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17</xdr:col>
                    <xdr:colOff>66675</xdr:colOff>
                    <xdr:row>7</xdr:row>
                    <xdr:rowOff>28575</xdr:rowOff>
                  </from>
                  <to>
                    <xdr:col>20</xdr:col>
                    <xdr:colOff>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20</xdr:col>
                    <xdr:colOff>104775</xdr:colOff>
                    <xdr:row>7</xdr:row>
                    <xdr:rowOff>28575</xdr:rowOff>
                  </from>
                  <to>
                    <xdr:col>21</xdr:col>
                    <xdr:colOff>47625</xdr:colOff>
                    <xdr:row>7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00000000-0002-0000-0E00-000003000000}">
          <x14:formula1>
            <xm:f>MST!$D$4:$D$17</xm:f>
          </x14:formula1>
          <xm:sqref>P22:U26</xm:sqref>
        </x14:dataValidation>
        <x14:dataValidation type="list" allowBlank="1" showInputMessage="1" showErrorMessage="1" xr:uid="{00000000-0002-0000-0E00-000004000000}">
          <x14:formula1>
            <xm:f>MST!$B$4:$B$17</xm:f>
          </x14:formula1>
          <xm:sqref>B22:H26 B20</xm:sqref>
        </x14:dataValidation>
        <x14:dataValidation type="list" allowBlank="1" showInputMessage="1" showErrorMessage="1" xr:uid="{00000000-0002-0000-0E00-000005000000}">
          <x14:formula1>
            <xm:f>MST!$D$4:$D$9</xm:f>
          </x14:formula1>
          <xm:sqref>J22:M26</xm:sqref>
        </x14:dataValidation>
        <x14:dataValidation type="list" allowBlank="1" showInputMessage="1" showErrorMessage="1" xr:uid="{00000000-0002-0000-0E00-000006000000}">
          <x14:formula1>
            <xm:f>MST!$B$22:$B$26</xm:f>
          </x14:formula1>
          <xm:sqref>C9:I9</xm:sqref>
        </x14:dataValidation>
        <x14:dataValidation type="list" allowBlank="1" showInputMessage="1" showErrorMessage="1" xr:uid="{00000000-0002-0000-0E00-000007000000}">
          <x14:formula1>
            <xm:f>目次!$D$1:$D$28</xm:f>
          </x14:formula1>
          <xm:sqref>B6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002060"/>
    <pageSetUpPr fitToPage="1"/>
  </sheetPr>
  <dimension ref="A2:AC38"/>
  <sheetViews>
    <sheetView showGridLines="0" showRowColHeaders="0" zoomScale="115" zoomScaleNormal="115" zoomScaleSheetLayoutView="100" zoomScalePageLayoutView="160" workbookViewId="0">
      <selection activeCell="W2" sqref="W2:Y2"/>
    </sheetView>
  </sheetViews>
  <sheetFormatPr defaultRowHeight="13.5" x14ac:dyDescent="0.15"/>
  <cols>
    <col min="1" max="1" width="4" customWidth="1"/>
    <col min="2" max="2" width="3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6.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2:29" x14ac:dyDescent="0.15">
      <c r="W2" s="89" t="s">
        <v>87</v>
      </c>
      <c r="X2" s="89"/>
      <c r="Y2" s="89"/>
    </row>
    <row r="3" spans="2:29" x14ac:dyDescent="0.15">
      <c r="C3" s="98" t="s">
        <v>9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2:29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2:29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2:29" ht="20.85" customHeight="1" x14ac:dyDescent="0.15">
      <c r="B6" s="59"/>
      <c r="C6" s="14"/>
      <c r="D6" s="14"/>
      <c r="E6" s="98"/>
      <c r="F6" s="98"/>
      <c r="G6" s="98"/>
      <c r="H6" s="98"/>
      <c r="I6" s="98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2:29" ht="20.85" customHeight="1" x14ac:dyDescent="0.15">
      <c r="B7" s="56" t="s">
        <v>23</v>
      </c>
      <c r="C7" s="60"/>
      <c r="D7" s="22" t="s">
        <v>25</v>
      </c>
      <c r="E7" s="88" t="s">
        <v>112</v>
      </c>
      <c r="F7" s="88"/>
      <c r="G7" s="88"/>
      <c r="H7" s="88"/>
      <c r="I7" s="88"/>
      <c r="J7" s="22"/>
      <c r="K7" s="22"/>
      <c r="L7" s="22"/>
      <c r="M7" s="22"/>
      <c r="N7" s="22"/>
      <c r="O7" s="22"/>
      <c r="P7" s="22"/>
      <c r="Q7" s="22"/>
      <c r="R7" s="22"/>
    </row>
    <row r="8" spans="2:29" ht="20.85" customHeight="1" x14ac:dyDescent="0.15">
      <c r="F8" s="100">
        <v>3</v>
      </c>
      <c r="G8" s="100"/>
      <c r="H8" s="99" t="s">
        <v>21</v>
      </c>
      <c r="I8" s="99"/>
      <c r="J8" s="99"/>
      <c r="K8" s="99"/>
      <c r="L8" s="99"/>
      <c r="M8" s="99"/>
      <c r="P8" s="1" t="s">
        <v>68</v>
      </c>
      <c r="Q8" s="1"/>
      <c r="R8" s="1"/>
      <c r="S8" s="1"/>
      <c r="T8" s="1"/>
      <c r="U8" s="1"/>
    </row>
    <row r="9" spans="2:29" x14ac:dyDescent="0.15">
      <c r="C9" s="90"/>
      <c r="D9" s="90"/>
      <c r="E9" s="90"/>
      <c r="F9" s="90"/>
      <c r="G9" s="90"/>
      <c r="H9" s="90"/>
      <c r="I9" s="90"/>
      <c r="J9" s="1"/>
      <c r="K9" s="1"/>
      <c r="L9" s="1"/>
      <c r="V9" s="1"/>
      <c r="AB9" s="108"/>
      <c r="AC9" s="108"/>
    </row>
    <row r="10" spans="2:29" ht="15" x14ac:dyDescent="0.15">
      <c r="C10" s="91" t="s">
        <v>15</v>
      </c>
      <c r="D10" s="91"/>
      <c r="E10" s="11" t="s">
        <v>23</v>
      </c>
      <c r="F10" s="92"/>
      <c r="G10" s="92"/>
      <c r="H10" s="92"/>
      <c r="I10" s="92"/>
      <c r="J10" s="92"/>
      <c r="K10" s="92"/>
      <c r="L10" s="92"/>
      <c r="M10" s="92"/>
      <c r="N10" s="92"/>
      <c r="O10" s="12" t="s">
        <v>25</v>
      </c>
      <c r="P10" s="10"/>
      <c r="Q10" s="10"/>
      <c r="R10" s="10"/>
      <c r="S10" s="10"/>
      <c r="T10" s="10"/>
    </row>
    <row r="11" spans="2:29" ht="7.7" customHeight="1" x14ac:dyDescent="0.15">
      <c r="C11" s="3"/>
      <c r="D11" s="3"/>
      <c r="E11" s="11"/>
      <c r="F11" s="9"/>
      <c r="G11" s="9"/>
      <c r="H11" s="9"/>
      <c r="I11" s="9"/>
      <c r="J11" s="9"/>
      <c r="K11" s="9"/>
      <c r="L11" s="9"/>
      <c r="M11" s="9"/>
      <c r="N11" s="9"/>
      <c r="O11" s="12"/>
      <c r="P11" s="10"/>
      <c r="Q11" s="10"/>
      <c r="R11" s="10"/>
      <c r="S11" s="10"/>
      <c r="T11" s="10"/>
      <c r="AB11" s="18"/>
      <c r="AC11" s="18"/>
    </row>
    <row r="12" spans="2:29" ht="18.75" customHeight="1" x14ac:dyDescent="0.15">
      <c r="C12" s="97" t="s">
        <v>16</v>
      </c>
      <c r="D12" s="97"/>
      <c r="E12" s="93"/>
      <c r="F12" s="94"/>
      <c r="G12" s="94"/>
      <c r="H12" s="94"/>
      <c r="I12" s="17" t="s">
        <v>18</v>
      </c>
      <c r="J12" s="101" t="s">
        <v>20</v>
      </c>
      <c r="K12" s="119"/>
      <c r="L12" s="119"/>
      <c r="M12" s="102"/>
      <c r="N12" s="93">
        <f>E12^0.663*N11^0.4444*0.008883</f>
        <v>0</v>
      </c>
      <c r="O12" s="94"/>
      <c r="P12" s="94"/>
      <c r="Q12" s="120" t="s">
        <v>69</v>
      </c>
      <c r="R12" s="120"/>
      <c r="S12" s="16"/>
      <c r="T12" s="10"/>
    </row>
    <row r="13" spans="2:29" ht="22.5" customHeight="1" x14ac:dyDescent="0.15">
      <c r="C13" s="97" t="s">
        <v>17</v>
      </c>
      <c r="D13" s="97"/>
      <c r="E13" s="93"/>
      <c r="F13" s="94"/>
      <c r="G13" s="94"/>
      <c r="H13" s="94"/>
      <c r="I13" s="17" t="s">
        <v>19</v>
      </c>
      <c r="J13" s="103" t="s">
        <v>89</v>
      </c>
      <c r="K13" s="127"/>
      <c r="L13" s="127"/>
      <c r="M13" s="104"/>
      <c r="N13" s="95">
        <f>E13^0.663*N12^0.4444*0.008883</f>
        <v>0</v>
      </c>
      <c r="O13" s="96"/>
      <c r="P13" s="96"/>
      <c r="Q13" s="114" t="s">
        <v>77</v>
      </c>
      <c r="R13" s="114"/>
      <c r="S13" s="16"/>
      <c r="T13" s="10"/>
    </row>
    <row r="14" spans="2:29" ht="22.5" customHeight="1" x14ac:dyDescent="0.15">
      <c r="I14" s="106" t="s">
        <v>91</v>
      </c>
      <c r="J14" s="107"/>
      <c r="K14" s="107"/>
      <c r="L14" s="107"/>
      <c r="M14" s="107"/>
      <c r="N14" s="107"/>
      <c r="O14" s="107"/>
      <c r="P14" s="107"/>
      <c r="Q14" s="107"/>
      <c r="R14" s="107"/>
    </row>
    <row r="15" spans="2:29" x14ac:dyDescent="0.15">
      <c r="I15" s="28"/>
      <c r="J15" s="29"/>
      <c r="K15" s="29"/>
      <c r="L15" s="29"/>
      <c r="M15" s="29"/>
      <c r="N15" s="29"/>
      <c r="O15" s="29"/>
      <c r="P15" s="29"/>
      <c r="Q15" s="29"/>
      <c r="R15" s="29"/>
    </row>
    <row r="16" spans="2:29" ht="14.25" x14ac:dyDescent="0.15">
      <c r="B16" s="2"/>
      <c r="C16" s="2" t="s">
        <v>22</v>
      </c>
      <c r="D16" s="2" t="s">
        <v>23</v>
      </c>
      <c r="E16" s="2"/>
      <c r="F16" s="2" t="s">
        <v>24</v>
      </c>
      <c r="G16" s="2"/>
      <c r="H16" s="2" t="s">
        <v>25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5" s="2" customFormat="1" ht="22.5" customHeight="1" x14ac:dyDescent="0.15"/>
    <row r="19" spans="1:25" s="2" customFormat="1" ht="22.5" customHeight="1" x14ac:dyDescent="0.15">
      <c r="A19" s="2" t="s">
        <v>26</v>
      </c>
      <c r="B19" s="91" t="s">
        <v>46</v>
      </c>
      <c r="C19" s="91"/>
      <c r="D19" s="91"/>
      <c r="E19" s="91"/>
      <c r="F19" s="91"/>
      <c r="G19" s="91"/>
      <c r="H19" s="91"/>
      <c r="I19" s="3" t="s">
        <v>39</v>
      </c>
      <c r="J19" s="117" t="s">
        <v>76</v>
      </c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4" t="s">
        <v>23</v>
      </c>
      <c r="W19" s="3">
        <v>30</v>
      </c>
      <c r="X19" s="3" t="s">
        <v>42</v>
      </c>
      <c r="Y19" s="5" t="s">
        <v>25</v>
      </c>
    </row>
    <row r="20" spans="1:25" x14ac:dyDescent="0.15">
      <c r="C20" s="90"/>
      <c r="D20" s="90"/>
      <c r="E20" s="90"/>
      <c r="F20" s="90"/>
      <c r="G20" s="90"/>
      <c r="H20" s="90"/>
      <c r="J20" s="108"/>
      <c r="K20" s="108"/>
      <c r="L20" s="108"/>
      <c r="M20" s="108"/>
      <c r="N20" s="18"/>
      <c r="O20" s="18"/>
      <c r="P20" s="108"/>
      <c r="Q20" s="108"/>
      <c r="R20" s="108"/>
      <c r="S20" s="108"/>
      <c r="T20" s="108"/>
      <c r="U20" s="108"/>
      <c r="V20" s="1"/>
    </row>
    <row r="21" spans="1:25" s="2" customFormat="1" ht="22.5" customHeight="1" x14ac:dyDescent="0.15">
      <c r="A21" s="2" t="s">
        <v>27</v>
      </c>
      <c r="B21" s="121" t="s">
        <v>46</v>
      </c>
      <c r="C21" s="121"/>
      <c r="D21" s="121"/>
      <c r="E21" s="121"/>
      <c r="F21" s="121"/>
      <c r="G21" s="121"/>
      <c r="H21" s="121"/>
      <c r="I21" s="3" t="s">
        <v>39</v>
      </c>
      <c r="J21" s="117" t="s">
        <v>96</v>
      </c>
      <c r="K21" s="117"/>
      <c r="L21" s="117"/>
      <c r="M21" s="19">
        <f>N13*500</f>
        <v>0</v>
      </c>
      <c r="N21" s="91" t="s">
        <v>84</v>
      </c>
      <c r="O21" s="91"/>
      <c r="P21" s="117" t="s">
        <v>97</v>
      </c>
      <c r="Q21" s="117"/>
      <c r="R21" s="117"/>
      <c r="S21" s="117"/>
      <c r="T21" s="117"/>
      <c r="U21" s="117"/>
      <c r="V21" s="4" t="s">
        <v>23</v>
      </c>
      <c r="W21" s="3">
        <v>10</v>
      </c>
      <c r="X21" s="3" t="s">
        <v>42</v>
      </c>
      <c r="Y21" s="5" t="s">
        <v>25</v>
      </c>
    </row>
    <row r="22" spans="1:25" x14ac:dyDescent="0.15">
      <c r="C22" s="90"/>
      <c r="D22" s="90"/>
      <c r="E22" s="90"/>
      <c r="F22" s="90"/>
      <c r="G22" s="90"/>
      <c r="H22" s="90"/>
      <c r="J22" s="108"/>
      <c r="K22" s="108"/>
      <c r="L22" s="108"/>
      <c r="M22" s="108"/>
      <c r="N22" s="18"/>
      <c r="O22" s="18"/>
      <c r="P22" s="108"/>
      <c r="Q22" s="108"/>
      <c r="R22" s="108"/>
      <c r="S22" s="108"/>
      <c r="T22" s="108"/>
      <c r="U22" s="108"/>
      <c r="V22" s="1"/>
    </row>
    <row r="23" spans="1:25" s="2" customFormat="1" ht="22.5" customHeight="1" x14ac:dyDescent="0.15">
      <c r="A23" s="2" t="s">
        <v>28</v>
      </c>
      <c r="B23" s="91" t="s">
        <v>46</v>
      </c>
      <c r="C23" s="91"/>
      <c r="D23" s="91"/>
      <c r="E23" s="91"/>
      <c r="F23" s="91"/>
      <c r="G23" s="91"/>
      <c r="H23" s="91"/>
      <c r="I23" s="3" t="s">
        <v>39</v>
      </c>
      <c r="J23" s="117" t="s">
        <v>130</v>
      </c>
      <c r="K23" s="117"/>
      <c r="L23" s="117"/>
      <c r="M23" s="30">
        <f>N12*15</f>
        <v>0</v>
      </c>
      <c r="N23" s="91" t="s">
        <v>84</v>
      </c>
      <c r="O23" s="91"/>
      <c r="P23" s="117" t="s">
        <v>131</v>
      </c>
      <c r="Q23" s="117"/>
      <c r="R23" s="117"/>
      <c r="S23" s="117"/>
      <c r="T23" s="117"/>
      <c r="U23" s="117"/>
      <c r="V23" s="4" t="s">
        <v>23</v>
      </c>
      <c r="W23" s="3" t="s">
        <v>135</v>
      </c>
      <c r="X23" s="3" t="s">
        <v>42</v>
      </c>
      <c r="Y23" s="5" t="s">
        <v>25</v>
      </c>
    </row>
    <row r="24" spans="1:25" x14ac:dyDescent="0.15">
      <c r="C24" s="90"/>
      <c r="D24" s="90"/>
      <c r="E24" s="90"/>
      <c r="F24" s="90"/>
      <c r="G24" s="90"/>
      <c r="H24" s="90"/>
      <c r="N24" s="61" t="s">
        <v>132</v>
      </c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</row>
    <row r="25" spans="1:25" s="2" customFormat="1" ht="22.5" customHeight="1" x14ac:dyDescent="0.15">
      <c r="A25" s="2" t="s">
        <v>129</v>
      </c>
      <c r="B25" s="121" t="s">
        <v>47</v>
      </c>
      <c r="C25" s="121"/>
      <c r="D25" s="121"/>
      <c r="E25" s="121"/>
      <c r="F25" s="121"/>
      <c r="G25" s="121"/>
      <c r="H25" s="121"/>
      <c r="I25" s="3"/>
      <c r="J25" s="117"/>
      <c r="K25" s="117"/>
      <c r="L25" s="117"/>
      <c r="M25" s="117"/>
      <c r="N25" s="5"/>
      <c r="O25" s="5"/>
      <c r="P25" s="117"/>
      <c r="Q25" s="117"/>
      <c r="R25" s="117"/>
      <c r="S25" s="117"/>
      <c r="T25" s="117"/>
      <c r="U25" s="117"/>
      <c r="V25" s="4" t="s">
        <v>23</v>
      </c>
      <c r="W25" s="3">
        <v>15</v>
      </c>
      <c r="X25" s="3" t="s">
        <v>42</v>
      </c>
      <c r="Y25" s="5" t="s">
        <v>25</v>
      </c>
    </row>
    <row r="26" spans="1:25" ht="14.25" thickBot="1" x14ac:dyDescent="0.2"/>
    <row r="27" spans="1:25" ht="14.25" thickTop="1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s="2" customFormat="1" ht="18.75" customHeight="1" x14ac:dyDescent="0.15">
      <c r="B28" s="53" t="s">
        <v>99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</row>
    <row r="29" spans="1:25" ht="21.95" customHeight="1" x14ac:dyDescent="0.15">
      <c r="B29" s="90" t="s">
        <v>100</v>
      </c>
      <c r="C29" s="90"/>
      <c r="D29" s="90"/>
      <c r="E29" s="90"/>
      <c r="F29" s="90"/>
      <c r="G29" s="90"/>
      <c r="H29" s="90" t="s">
        <v>101</v>
      </c>
      <c r="I29" s="90"/>
      <c r="J29" s="90" t="s">
        <v>102</v>
      </c>
      <c r="K29" s="90"/>
    </row>
    <row r="30" spans="1:25" s="2" customFormat="1" ht="10.7" customHeight="1" x14ac:dyDescent="0.15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4"/>
      <c r="W30" s="3"/>
      <c r="X30" s="3"/>
      <c r="Y30" s="5"/>
    </row>
    <row r="31" spans="1:25" ht="13.5" customHeight="1" x14ac:dyDescent="0.15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1"/>
    </row>
    <row r="32" spans="1:25" s="2" customFormat="1" ht="22.5" customHeight="1" x14ac:dyDescent="0.15">
      <c r="B32" s="121" t="s">
        <v>103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21"/>
      <c r="P32" s="21"/>
      <c r="Q32" s="21"/>
      <c r="R32" s="21"/>
      <c r="S32" s="21"/>
      <c r="T32" s="21"/>
      <c r="U32" s="21"/>
      <c r="V32" s="4"/>
      <c r="W32" s="3"/>
      <c r="X32" s="3"/>
      <c r="Y32" s="5"/>
    </row>
    <row r="33" spans="1:25" ht="22.5" customHeight="1" x14ac:dyDescent="0.15">
      <c r="B33" s="90" t="s">
        <v>104</v>
      </c>
      <c r="C33" s="90"/>
      <c r="D33" s="90"/>
      <c r="E33" s="90"/>
      <c r="F33" s="90"/>
      <c r="G33" s="90"/>
      <c r="H33" s="117" t="s">
        <v>105</v>
      </c>
      <c r="I33" s="117"/>
      <c r="J33" s="117"/>
      <c r="K33" s="117"/>
      <c r="L33" s="117"/>
      <c r="M33" s="117"/>
      <c r="N33" s="117"/>
      <c r="O33" s="21"/>
      <c r="P33" s="21"/>
      <c r="Q33" s="21"/>
      <c r="R33" s="21"/>
      <c r="S33" s="21"/>
      <c r="T33" s="21"/>
      <c r="U33" s="21"/>
      <c r="V33" s="1"/>
    </row>
    <row r="34" spans="1:25" s="2" customFormat="1" ht="22.5" customHeight="1" x14ac:dyDescent="0.15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4"/>
      <c r="W34" s="3"/>
      <c r="X34" s="3"/>
      <c r="Y34" s="5"/>
    </row>
    <row r="35" spans="1:25" ht="14.25" thickBot="1" x14ac:dyDescent="0.2"/>
    <row r="36" spans="1:25" ht="12" customHeight="1" thickTop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8" spans="1:25" x14ac:dyDescent="0.15">
      <c r="C38" s="90" t="s">
        <v>128</v>
      </c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1"/>
      <c r="R38" s="1"/>
    </row>
  </sheetData>
  <protectedRanges>
    <protectedRange password="CF25" sqref="E17 E12:E13 N12 E16 G16 G17 F10" name="範囲2"/>
    <protectedRange sqref="E17 E12:E13 N12 E16 G16 E28 G28 G17 F10" name="範囲1"/>
  </protectedRanges>
  <mergeCells count="49">
    <mergeCell ref="W2:Y2"/>
    <mergeCell ref="C3:U5"/>
    <mergeCell ref="F8:G8"/>
    <mergeCell ref="H8:M8"/>
    <mergeCell ref="E6:I6"/>
    <mergeCell ref="E7:I7"/>
    <mergeCell ref="I14:R14"/>
    <mergeCell ref="AB9:AC9"/>
    <mergeCell ref="C9:I9"/>
    <mergeCell ref="C10:D10"/>
    <mergeCell ref="F10:N10"/>
    <mergeCell ref="C12:D12"/>
    <mergeCell ref="E12:H12"/>
    <mergeCell ref="J12:M12"/>
    <mergeCell ref="N12:P12"/>
    <mergeCell ref="Q12:R12"/>
    <mergeCell ref="C13:D13"/>
    <mergeCell ref="E13:H13"/>
    <mergeCell ref="J13:M13"/>
    <mergeCell ref="N13:P13"/>
    <mergeCell ref="Q13:R13"/>
    <mergeCell ref="B19:H19"/>
    <mergeCell ref="J19:O19"/>
    <mergeCell ref="P19:U19"/>
    <mergeCell ref="C20:H20"/>
    <mergeCell ref="J20:M20"/>
    <mergeCell ref="P20:U20"/>
    <mergeCell ref="B21:H21"/>
    <mergeCell ref="J21:L21"/>
    <mergeCell ref="N21:O21"/>
    <mergeCell ref="P21:U21"/>
    <mergeCell ref="C22:H22"/>
    <mergeCell ref="J22:M22"/>
    <mergeCell ref="P22:U22"/>
    <mergeCell ref="B23:H23"/>
    <mergeCell ref="P23:U23"/>
    <mergeCell ref="C24:H24"/>
    <mergeCell ref="J23:L23"/>
    <mergeCell ref="N23:O23"/>
    <mergeCell ref="C38:P38"/>
    <mergeCell ref="B25:H25"/>
    <mergeCell ref="J25:M25"/>
    <mergeCell ref="P25:U25"/>
    <mergeCell ref="B29:G29"/>
    <mergeCell ref="H29:I29"/>
    <mergeCell ref="J29:K29"/>
    <mergeCell ref="B32:N32"/>
    <mergeCell ref="B33:G33"/>
    <mergeCell ref="H33:N33"/>
  </mergeCells>
  <phoneticPr fontId="1"/>
  <dataValidations disablePrompts="1" count="2">
    <dataValidation type="list" allowBlank="1" showInputMessage="1" showErrorMessage="1" sqref="K3:U6 B6 C3:C6" xr:uid="{00000000-0002-0000-0F00-000000000000}">
      <formula1>$D$2:$D$26</formula1>
    </dataValidation>
    <dataValidation type="list" allowBlank="1" showInputMessage="1" showErrorMessage="1" sqref="J3:J6 F3:I5" xr:uid="{00000000-0002-0000-0F00-000001000000}">
      <formula1>$D$2:$D$30</formula1>
    </dataValidation>
  </dataValidations>
  <hyperlinks>
    <hyperlink ref="W2:Y2" location="目次!A1" display="戻る" xr:uid="{00000000-0004-0000-0F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16</xdr:col>
                    <xdr:colOff>38100</xdr:colOff>
                    <xdr:row>7</xdr:row>
                    <xdr:rowOff>0</xdr:rowOff>
                  </from>
                  <to>
                    <xdr:col>18</xdr:col>
                    <xdr:colOff>238125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19</xdr:col>
                    <xdr:colOff>85725</xdr:colOff>
                    <xdr:row>7</xdr:row>
                    <xdr:rowOff>0</xdr:rowOff>
                  </from>
                  <to>
                    <xdr:col>20</xdr:col>
                    <xdr:colOff>438150</xdr:colOff>
                    <xdr:row>8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00000000-0002-0000-0F00-000002000000}">
          <x14:formula1>
            <xm:f>MST!$D$4:$D$9</xm:f>
          </x14:formula1>
          <xm:sqref>J25:M25</xm:sqref>
        </x14:dataValidation>
        <x14:dataValidation type="list" allowBlank="1" showInputMessage="1" showErrorMessage="1" xr:uid="{00000000-0002-0000-0F00-000003000000}">
          <x14:formula1>
            <xm:f>MST!$B$4:$B$17</xm:f>
          </x14:formula1>
          <xm:sqref>B19 C30 B21:H21 B25:H25 B23</xm:sqref>
        </x14:dataValidation>
        <x14:dataValidation type="list" allowBlank="1" showInputMessage="1" showErrorMessage="1" xr:uid="{00000000-0002-0000-0F00-000004000000}">
          <x14:formula1>
            <xm:f>MST!$F$4:$F$17</xm:f>
          </x14:formula1>
          <xm:sqref>J19:L19</xm:sqref>
        </x14:dataValidation>
        <x14:dataValidation type="list" allowBlank="1" showInputMessage="1" showErrorMessage="1" xr:uid="{00000000-0002-0000-0F00-000005000000}">
          <x14:formula1>
            <xm:f>MST!$D$4:$D$17</xm:f>
          </x14:formula1>
          <xm:sqref>P19:U19 P25:U25</xm:sqref>
        </x14:dataValidation>
        <x14:dataValidation type="list" allowBlank="1" showInputMessage="1" showErrorMessage="1" xr:uid="{00000000-0002-0000-0F00-000006000000}">
          <x14:formula1>
            <xm:f>目次!$D$1:$D$28</xm:f>
          </x14:formula1>
          <xm:sqref>D3:E6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002060"/>
    <pageSetUpPr fitToPage="1"/>
  </sheetPr>
  <dimension ref="A2:AC26"/>
  <sheetViews>
    <sheetView showGridLines="0" showRowColHeaders="0" zoomScale="130" zoomScaleNormal="130" zoomScaleSheetLayoutView="100" zoomScalePageLayoutView="160" workbookViewId="0">
      <selection activeCell="W2" sqref="W2:Y2"/>
    </sheetView>
  </sheetViews>
  <sheetFormatPr defaultRowHeight="13.5" x14ac:dyDescent="0.15"/>
  <cols>
    <col min="1" max="1" width="4" customWidth="1"/>
    <col min="2" max="2" width="4.25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7.7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2:29" x14ac:dyDescent="0.15">
      <c r="W2" s="89" t="s">
        <v>87</v>
      </c>
      <c r="X2" s="89"/>
      <c r="Y2" s="89"/>
    </row>
    <row r="3" spans="2:29" x14ac:dyDescent="0.15">
      <c r="C3" s="98" t="s">
        <v>7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2:29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2:29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2:29" ht="20.85" customHeight="1" x14ac:dyDescent="0.15">
      <c r="B6" s="57"/>
      <c r="C6" s="150" t="s">
        <v>208</v>
      </c>
      <c r="D6" s="150"/>
      <c r="E6" s="150"/>
      <c r="F6" s="150"/>
      <c r="G6" s="150"/>
      <c r="H6" s="150"/>
      <c r="I6" s="150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2:29" ht="20.85" customHeight="1" x14ac:dyDescent="0.15">
      <c r="B7" s="56" t="s">
        <v>23</v>
      </c>
      <c r="C7" s="60"/>
      <c r="D7" s="22" t="s">
        <v>25</v>
      </c>
      <c r="E7" s="88" t="s">
        <v>112</v>
      </c>
      <c r="F7" s="88"/>
      <c r="G7" s="88"/>
      <c r="H7" s="88"/>
      <c r="I7" s="88"/>
      <c r="J7" s="22"/>
      <c r="K7" s="22"/>
      <c r="L7" s="22"/>
      <c r="M7" s="22"/>
      <c r="N7" s="22"/>
      <c r="O7" s="22"/>
      <c r="P7" s="22"/>
      <c r="Q7" s="22"/>
      <c r="R7" s="22"/>
    </row>
    <row r="8" spans="2:29" ht="20.85" customHeight="1" x14ac:dyDescent="0.15">
      <c r="F8" s="100">
        <v>3</v>
      </c>
      <c r="G8" s="100"/>
      <c r="H8" s="99" t="s">
        <v>21</v>
      </c>
      <c r="I8" s="99"/>
      <c r="J8" s="99"/>
      <c r="K8" s="99"/>
      <c r="L8" s="99"/>
      <c r="M8" s="99"/>
      <c r="P8" s="1" t="s">
        <v>68</v>
      </c>
      <c r="Q8" s="90"/>
      <c r="R8" s="90"/>
      <c r="S8" s="90"/>
      <c r="T8" s="90"/>
      <c r="U8" s="90"/>
      <c r="V8" s="90"/>
      <c r="AB8" s="108"/>
      <c r="AC8" s="108"/>
    </row>
    <row r="9" spans="2:29" x14ac:dyDescent="0.15">
      <c r="C9" s="90"/>
      <c r="D9" s="90"/>
      <c r="E9" s="90"/>
      <c r="F9" s="90"/>
      <c r="G9" s="90"/>
      <c r="H9" s="90"/>
      <c r="I9" s="90"/>
      <c r="J9" s="1"/>
      <c r="K9" s="1"/>
      <c r="L9" s="1"/>
    </row>
    <row r="10" spans="2:29" ht="22.5" customHeight="1" x14ac:dyDescent="0.15">
      <c r="C10" s="91" t="s">
        <v>15</v>
      </c>
      <c r="D10" s="91"/>
      <c r="E10" s="11" t="s">
        <v>23</v>
      </c>
      <c r="F10" s="92"/>
      <c r="G10" s="92"/>
      <c r="H10" s="92"/>
      <c r="I10" s="92"/>
      <c r="J10" s="92"/>
      <c r="K10" s="92"/>
      <c r="L10" s="92"/>
      <c r="M10" s="92"/>
      <c r="N10" s="92"/>
      <c r="O10" s="12" t="s">
        <v>25</v>
      </c>
      <c r="P10" s="10"/>
      <c r="Q10" s="10"/>
      <c r="R10" s="10"/>
      <c r="S10" s="10"/>
      <c r="T10" s="10"/>
      <c r="AB10" s="108"/>
      <c r="AC10" s="108"/>
    </row>
    <row r="11" spans="2:29" ht="11.25" customHeight="1" x14ac:dyDescent="0.15">
      <c r="C11" s="3"/>
      <c r="D11" s="3"/>
      <c r="E11" s="11"/>
      <c r="F11" s="9"/>
      <c r="G11" s="9"/>
      <c r="H11" s="9"/>
      <c r="I11" s="9"/>
      <c r="J11" s="9"/>
      <c r="K11" s="9"/>
      <c r="L11" s="9"/>
      <c r="M11" s="9"/>
      <c r="N11" s="9"/>
      <c r="O11" s="12"/>
      <c r="P11" s="10"/>
      <c r="Q11" s="10"/>
      <c r="R11" s="10"/>
      <c r="S11" s="10"/>
      <c r="T11" s="10"/>
      <c r="AB11" s="18"/>
      <c r="AC11" s="18"/>
    </row>
    <row r="12" spans="2:29" ht="6.75" customHeight="1" x14ac:dyDescent="0.15">
      <c r="C12" s="3"/>
      <c r="D12" s="3"/>
      <c r="E12" s="11"/>
      <c r="F12" s="9"/>
      <c r="G12" s="9"/>
      <c r="H12" s="9"/>
      <c r="I12" s="9"/>
      <c r="J12" s="9"/>
      <c r="K12" s="9"/>
      <c r="L12" s="9"/>
      <c r="M12" s="9"/>
      <c r="N12" s="9"/>
      <c r="O12" s="12"/>
      <c r="P12" s="10"/>
      <c r="Q12" s="10"/>
      <c r="R12" s="10"/>
      <c r="S12" s="10"/>
      <c r="T12" s="10"/>
    </row>
    <row r="13" spans="2:29" ht="22.5" customHeight="1" x14ac:dyDescent="0.15">
      <c r="C13" s="97" t="s">
        <v>16</v>
      </c>
      <c r="D13" s="97"/>
      <c r="E13" s="93"/>
      <c r="F13" s="94"/>
      <c r="G13" s="94"/>
      <c r="H13" s="94"/>
      <c r="I13" s="17" t="s">
        <v>18</v>
      </c>
      <c r="J13" s="101" t="s">
        <v>20</v>
      </c>
      <c r="K13" s="119"/>
      <c r="L13" s="119"/>
      <c r="M13" s="102"/>
      <c r="N13" s="93"/>
      <c r="O13" s="94"/>
      <c r="P13" s="94"/>
      <c r="Q13" s="120" t="s">
        <v>69</v>
      </c>
      <c r="R13" s="120"/>
      <c r="S13" s="16"/>
      <c r="T13" s="10"/>
    </row>
    <row r="14" spans="2:29" ht="26.45" customHeight="1" x14ac:dyDescent="0.15">
      <c r="C14" s="97" t="s">
        <v>17</v>
      </c>
      <c r="D14" s="97"/>
      <c r="E14" s="93"/>
      <c r="F14" s="94"/>
      <c r="G14" s="94"/>
      <c r="H14" s="94"/>
      <c r="I14" s="17" t="s">
        <v>19</v>
      </c>
      <c r="J14" s="111" t="s">
        <v>89</v>
      </c>
      <c r="K14" s="112"/>
      <c r="L14" s="112"/>
      <c r="M14" s="113"/>
      <c r="N14" s="95">
        <f>E14^0.663*N13^0.4444*0.008883</f>
        <v>0</v>
      </c>
      <c r="O14" s="96"/>
      <c r="P14" s="96"/>
      <c r="Q14" s="114" t="s">
        <v>77</v>
      </c>
      <c r="R14" s="114"/>
      <c r="S14" s="16"/>
      <c r="T14" s="10"/>
    </row>
    <row r="15" spans="2:29" x14ac:dyDescent="0.15">
      <c r="I15" s="106" t="s">
        <v>91</v>
      </c>
      <c r="J15" s="107"/>
      <c r="K15" s="107"/>
      <c r="L15" s="107"/>
      <c r="M15" s="107"/>
      <c r="N15" s="107"/>
      <c r="O15" s="107"/>
      <c r="P15" s="107"/>
      <c r="Q15" s="107"/>
      <c r="R15" s="107"/>
    </row>
    <row r="16" spans="2:29" ht="14.25" x14ac:dyDescent="0.15">
      <c r="C16" s="2" t="s">
        <v>190</v>
      </c>
      <c r="D16" s="2" t="s">
        <v>23</v>
      </c>
      <c r="E16" s="2"/>
      <c r="F16" s="2" t="s">
        <v>24</v>
      </c>
      <c r="G16" s="2"/>
      <c r="H16" s="2" t="s">
        <v>25</v>
      </c>
      <c r="I16" s="28"/>
      <c r="J16" s="29"/>
      <c r="K16" s="29"/>
      <c r="L16" s="29"/>
      <c r="M16" s="29"/>
      <c r="N16" s="29"/>
      <c r="O16" s="29"/>
      <c r="P16" s="29"/>
      <c r="Q16" s="29"/>
      <c r="R16" s="29"/>
    </row>
    <row r="18" spans="1:25" s="2" customFormat="1" ht="22.5" customHeight="1" x14ac:dyDescent="0.15">
      <c r="A18" s="2" t="s">
        <v>26</v>
      </c>
      <c r="B18" s="91" t="s">
        <v>46</v>
      </c>
      <c r="C18" s="91"/>
      <c r="D18" s="91"/>
      <c r="E18" s="91"/>
      <c r="F18" s="91"/>
      <c r="G18" s="91"/>
      <c r="H18" s="91"/>
      <c r="I18" s="3" t="s">
        <v>39</v>
      </c>
      <c r="J18" s="117" t="s">
        <v>76</v>
      </c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4" t="s">
        <v>23</v>
      </c>
      <c r="W18" s="3">
        <v>30</v>
      </c>
      <c r="X18" s="3" t="s">
        <v>42</v>
      </c>
      <c r="Y18" s="5" t="s">
        <v>25</v>
      </c>
    </row>
    <row r="19" spans="1:25" x14ac:dyDescent="0.15">
      <c r="C19" s="90"/>
      <c r="D19" s="90"/>
      <c r="E19" s="90"/>
      <c r="F19" s="90"/>
      <c r="G19" s="90"/>
      <c r="H19" s="90"/>
      <c r="J19" s="108"/>
      <c r="K19" s="108"/>
      <c r="L19" s="108"/>
      <c r="M19" s="108"/>
      <c r="N19" s="18"/>
      <c r="O19" s="18"/>
      <c r="P19" s="108"/>
      <c r="Q19" s="108"/>
      <c r="R19" s="108"/>
      <c r="S19" s="108"/>
      <c r="T19" s="108"/>
      <c r="U19" s="108"/>
      <c r="V19" s="1"/>
    </row>
    <row r="20" spans="1:25" s="2" customFormat="1" ht="22.5" customHeight="1" x14ac:dyDescent="0.15">
      <c r="A20" s="2" t="s">
        <v>27</v>
      </c>
      <c r="B20" s="121" t="s">
        <v>50</v>
      </c>
      <c r="C20" s="121"/>
      <c r="D20" s="121"/>
      <c r="E20" s="121"/>
      <c r="F20" s="121"/>
      <c r="G20" s="121"/>
      <c r="H20" s="121"/>
      <c r="I20" s="3" t="s">
        <v>39</v>
      </c>
      <c r="J20" s="117" t="s">
        <v>160</v>
      </c>
      <c r="K20" s="117"/>
      <c r="L20" s="117"/>
      <c r="M20" s="19">
        <f>N14*60</f>
        <v>0</v>
      </c>
      <c r="N20" s="91" t="s">
        <v>84</v>
      </c>
      <c r="O20" s="91"/>
      <c r="P20" s="117" t="s">
        <v>94</v>
      </c>
      <c r="Q20" s="117"/>
      <c r="R20" s="117"/>
      <c r="S20" s="117"/>
      <c r="T20" s="117"/>
      <c r="U20" s="117"/>
      <c r="V20" s="4" t="s">
        <v>23</v>
      </c>
      <c r="W20" s="3">
        <v>90</v>
      </c>
      <c r="X20" s="3" t="s">
        <v>42</v>
      </c>
      <c r="Y20" s="5" t="s">
        <v>25</v>
      </c>
    </row>
    <row r="21" spans="1:25" x14ac:dyDescent="0.15">
      <c r="C21" s="90"/>
      <c r="D21" s="90"/>
      <c r="E21" s="90"/>
      <c r="F21" s="90"/>
      <c r="G21" s="90"/>
      <c r="H21" s="90"/>
      <c r="J21" s="108"/>
      <c r="K21" s="108"/>
      <c r="L21" s="108"/>
      <c r="M21" s="108"/>
      <c r="N21" s="18"/>
      <c r="O21" s="18"/>
      <c r="P21" s="108"/>
      <c r="Q21" s="108"/>
      <c r="R21" s="108"/>
      <c r="S21" s="108"/>
      <c r="T21" s="108"/>
      <c r="U21" s="108"/>
      <c r="V21" s="1"/>
    </row>
    <row r="22" spans="1:25" s="2" customFormat="1" ht="22.5" customHeight="1" x14ac:dyDescent="0.15">
      <c r="A22" s="2" t="s">
        <v>157</v>
      </c>
      <c r="B22" s="121" t="s">
        <v>52</v>
      </c>
      <c r="C22" s="121"/>
      <c r="D22" s="121"/>
      <c r="E22" s="121"/>
      <c r="F22" s="121"/>
      <c r="G22" s="121"/>
      <c r="H22" s="121"/>
      <c r="I22" s="3"/>
      <c r="J22" s="117"/>
      <c r="K22" s="117"/>
      <c r="L22" s="117"/>
      <c r="M22" s="117"/>
      <c r="N22" s="5"/>
      <c r="O22" s="5"/>
      <c r="P22" s="117"/>
      <c r="Q22" s="117"/>
      <c r="R22" s="117"/>
      <c r="S22" s="117"/>
      <c r="T22" s="117"/>
      <c r="U22" s="117"/>
      <c r="V22" s="4" t="s">
        <v>23</v>
      </c>
      <c r="W22" s="21">
        <v>90</v>
      </c>
      <c r="X22" s="21" t="s">
        <v>42</v>
      </c>
      <c r="Y22" s="5" t="s">
        <v>25</v>
      </c>
    </row>
    <row r="23" spans="1:25" ht="14.25" thickBot="1" x14ac:dyDescent="0.2"/>
    <row r="24" spans="1:25" ht="14.25" thickTop="1" x14ac:dyDescent="0.1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6" spans="1:25" x14ac:dyDescent="0.15">
      <c r="C26" s="90" t="s">
        <v>128</v>
      </c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1"/>
      <c r="R26" s="1"/>
    </row>
  </sheetData>
  <protectedRanges>
    <protectedRange password="CF25" sqref="F10:F11 E13:E14 N13" name="範囲2"/>
    <protectedRange sqref="F10:F11 E13:E14 N13" name="範囲1"/>
    <protectedRange sqref="E16 G16" name="範囲1_1_1"/>
  </protectedRanges>
  <mergeCells count="40">
    <mergeCell ref="W2:Y2"/>
    <mergeCell ref="C3:U5"/>
    <mergeCell ref="F8:G8"/>
    <mergeCell ref="H8:M8"/>
    <mergeCell ref="Q8:V8"/>
    <mergeCell ref="C6:I6"/>
    <mergeCell ref="E7:I7"/>
    <mergeCell ref="I15:R15"/>
    <mergeCell ref="AB8:AC8"/>
    <mergeCell ref="C9:I9"/>
    <mergeCell ref="C10:D10"/>
    <mergeCell ref="F10:N10"/>
    <mergeCell ref="AB10:AC10"/>
    <mergeCell ref="C13:D13"/>
    <mergeCell ref="E13:H13"/>
    <mergeCell ref="J13:M13"/>
    <mergeCell ref="N13:P13"/>
    <mergeCell ref="Q13:R13"/>
    <mergeCell ref="C14:D14"/>
    <mergeCell ref="E14:H14"/>
    <mergeCell ref="J14:M14"/>
    <mergeCell ref="N14:P14"/>
    <mergeCell ref="Q14:R14"/>
    <mergeCell ref="B18:H18"/>
    <mergeCell ref="J18:O18"/>
    <mergeCell ref="P18:U18"/>
    <mergeCell ref="C19:H19"/>
    <mergeCell ref="J19:M19"/>
    <mergeCell ref="P19:U19"/>
    <mergeCell ref="B22:H22"/>
    <mergeCell ref="J22:M22"/>
    <mergeCell ref="P22:U22"/>
    <mergeCell ref="C26:P26"/>
    <mergeCell ref="B20:H20"/>
    <mergeCell ref="J20:L20"/>
    <mergeCell ref="N20:O20"/>
    <mergeCell ref="P20:U20"/>
    <mergeCell ref="C21:H21"/>
    <mergeCell ref="J21:M21"/>
    <mergeCell ref="P21:U21"/>
  </mergeCells>
  <phoneticPr fontId="1"/>
  <dataValidations count="1">
    <dataValidation type="list" allowBlank="1" showInputMessage="1" showErrorMessage="1" sqref="C3:I5" xr:uid="{00000000-0002-0000-1000-000000000000}">
      <formula1>$D$2:$D$27</formula1>
    </dataValidation>
  </dataValidations>
  <hyperlinks>
    <hyperlink ref="W2:Y2" location="目次!A1" display="戻る" xr:uid="{00000000-0004-0000-1000-000000000000}"/>
  </hyperlinks>
  <pageMargins left="0.70866141732283472" right="0.70866141732283472" top="0.74803149606299213" bottom="0.74803149606299213" header="0.31496062992125984" footer="0.31496062992125984"/>
  <pageSetup paperSize="9" scale="97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16</xdr:col>
                    <xdr:colOff>66675</xdr:colOff>
                    <xdr:row>7</xdr:row>
                    <xdr:rowOff>0</xdr:rowOff>
                  </from>
                  <to>
                    <xdr:col>18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19</xdr:col>
                    <xdr:colOff>47625</xdr:colOff>
                    <xdr:row>7</xdr:row>
                    <xdr:rowOff>0</xdr:rowOff>
                  </from>
                  <to>
                    <xdr:col>20</xdr:col>
                    <xdr:colOff>390525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1000-000001000000}">
          <x14:formula1>
            <xm:f>MST!$D$4:$D$17</xm:f>
          </x14:formula1>
          <xm:sqref>P18:U18 P22:U22</xm:sqref>
        </x14:dataValidation>
        <x14:dataValidation type="list" allowBlank="1" showInputMessage="1" showErrorMessage="1" xr:uid="{00000000-0002-0000-1000-000002000000}">
          <x14:formula1>
            <xm:f>MST!$F$4:$F$17</xm:f>
          </x14:formula1>
          <xm:sqref>J18:L18</xm:sqref>
        </x14:dataValidation>
        <x14:dataValidation type="list" allowBlank="1" showInputMessage="1" showErrorMessage="1" xr:uid="{00000000-0002-0000-1000-000003000000}">
          <x14:formula1>
            <xm:f>MST!$B$4:$B$17</xm:f>
          </x14:formula1>
          <xm:sqref>B18 B20:H20 B22:H22</xm:sqref>
        </x14:dataValidation>
        <x14:dataValidation type="list" allowBlank="1" showInputMessage="1" showErrorMessage="1" xr:uid="{00000000-0002-0000-1000-000004000000}">
          <x14:formula1>
            <xm:f>MST!$D$4:$D$9</xm:f>
          </x14:formula1>
          <xm:sqref>J22:M22</xm:sqref>
        </x14:dataValidation>
        <x14:dataValidation type="list" allowBlank="1" showInputMessage="1" showErrorMessage="1" xr:uid="{00000000-0002-0000-1000-000005000000}">
          <x14:formula1>
            <xm:f>MST!$B$22:$B$26</xm:f>
          </x14:formula1>
          <xm:sqref>B6:C6</xm:sqref>
        </x14:dataValidation>
        <x14:dataValidation type="list" allowBlank="1" showInputMessage="1" showErrorMessage="1" xr:uid="{00000000-0002-0000-1000-000006000000}">
          <x14:formula1>
            <xm:f>目次!$D$1:$D$28</xm:f>
          </x14:formula1>
          <xm:sqref>J3:U6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tabColor rgb="FF002060"/>
    <pageSetUpPr fitToPage="1"/>
  </sheetPr>
  <dimension ref="A2:AC27"/>
  <sheetViews>
    <sheetView showGridLines="0" showRowColHeaders="0" zoomScale="130" zoomScaleNormal="130" zoomScaleSheetLayoutView="100" zoomScalePageLayoutView="160" workbookViewId="0">
      <selection activeCell="W2" sqref="W2:Y2"/>
    </sheetView>
  </sheetViews>
  <sheetFormatPr defaultRowHeight="13.5" x14ac:dyDescent="0.15"/>
  <cols>
    <col min="1" max="1" width="4" customWidth="1"/>
    <col min="2" max="2" width="3" customWidth="1"/>
    <col min="3" max="3" width="7.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0.75" customWidth="1"/>
    <col min="12" max="12" width="8.5" customWidth="1"/>
    <col min="13" max="13" width="7.3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2:29" x14ac:dyDescent="0.15">
      <c r="W2" s="89" t="s">
        <v>87</v>
      </c>
      <c r="X2" s="89"/>
      <c r="Y2" s="89"/>
    </row>
    <row r="3" spans="2:29" x14ac:dyDescent="0.15">
      <c r="C3" s="98" t="s">
        <v>8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2:29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2:29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2:29" ht="20.85" customHeight="1" x14ac:dyDescent="0.15">
      <c r="B6" s="57"/>
      <c r="C6" s="150" t="s">
        <v>208</v>
      </c>
      <c r="D6" s="150"/>
      <c r="E6" s="150"/>
      <c r="F6" s="150"/>
      <c r="G6" s="150"/>
      <c r="H6" s="150"/>
      <c r="I6" s="150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2:29" ht="20.85" customHeight="1" x14ac:dyDescent="0.15">
      <c r="B7" s="56" t="s">
        <v>23</v>
      </c>
      <c r="C7" s="60"/>
      <c r="D7" s="22" t="s">
        <v>25</v>
      </c>
      <c r="E7" s="88" t="s">
        <v>112</v>
      </c>
      <c r="F7" s="88"/>
      <c r="G7" s="88"/>
      <c r="H7" s="88"/>
      <c r="I7" s="88"/>
      <c r="J7" s="22"/>
      <c r="K7" s="22"/>
      <c r="L7" s="22"/>
      <c r="M7" s="22"/>
      <c r="N7" s="22"/>
      <c r="O7" s="22"/>
      <c r="P7" s="22"/>
      <c r="Q7" s="22"/>
      <c r="R7" s="22"/>
    </row>
    <row r="8" spans="2:29" ht="20.85" customHeight="1" x14ac:dyDescent="0.15">
      <c r="F8" s="100">
        <v>3</v>
      </c>
      <c r="G8" s="100"/>
      <c r="H8" s="99" t="s">
        <v>21</v>
      </c>
      <c r="I8" s="99"/>
      <c r="J8" s="99"/>
      <c r="K8" s="99"/>
      <c r="L8" s="99"/>
      <c r="M8" s="99"/>
      <c r="P8" s="1" t="s">
        <v>68</v>
      </c>
      <c r="Q8" s="90"/>
      <c r="R8" s="90"/>
      <c r="S8" s="90"/>
      <c r="T8" s="90"/>
      <c r="U8" s="90"/>
      <c r="V8" s="90"/>
      <c r="AB8" s="108"/>
      <c r="AC8" s="108"/>
    </row>
    <row r="9" spans="2:29" x14ac:dyDescent="0.15">
      <c r="C9" s="90"/>
      <c r="D9" s="90"/>
      <c r="E9" s="90"/>
      <c r="F9" s="90"/>
      <c r="G9" s="90"/>
      <c r="H9" s="90"/>
      <c r="I9" s="90"/>
      <c r="J9" s="1"/>
      <c r="K9" s="1"/>
      <c r="L9" s="1"/>
    </row>
    <row r="10" spans="2:29" ht="22.5" customHeight="1" x14ac:dyDescent="0.15">
      <c r="C10" s="91" t="s">
        <v>15</v>
      </c>
      <c r="D10" s="91"/>
      <c r="E10" s="11" t="s">
        <v>23</v>
      </c>
      <c r="F10" s="92"/>
      <c r="G10" s="92"/>
      <c r="H10" s="92"/>
      <c r="I10" s="92"/>
      <c r="J10" s="92"/>
      <c r="K10" s="92"/>
      <c r="L10" s="92"/>
      <c r="M10" s="92"/>
      <c r="N10" s="92"/>
      <c r="O10" s="12" t="s">
        <v>25</v>
      </c>
      <c r="P10" s="10"/>
      <c r="Q10" s="10"/>
      <c r="R10" s="10"/>
      <c r="S10" s="10"/>
      <c r="T10" s="10"/>
      <c r="AB10" s="108"/>
      <c r="AC10" s="108"/>
    </row>
    <row r="11" spans="2:29" ht="11.25" customHeight="1" x14ac:dyDescent="0.15">
      <c r="C11" s="3"/>
      <c r="D11" s="3"/>
      <c r="E11" s="11"/>
      <c r="F11" s="9"/>
      <c r="G11" s="9"/>
      <c r="H11" s="9"/>
      <c r="I11" s="9"/>
      <c r="J11" s="9"/>
      <c r="K11" s="9"/>
      <c r="L11" s="9"/>
      <c r="M11" s="9"/>
      <c r="N11" s="9"/>
      <c r="O11" s="12"/>
      <c r="P11" s="10"/>
      <c r="Q11" s="10"/>
      <c r="R11" s="10"/>
      <c r="S11" s="10"/>
      <c r="T11" s="10"/>
      <c r="AB11" s="18"/>
      <c r="AC11" s="18"/>
    </row>
    <row r="12" spans="2:29" ht="6.75" customHeight="1" x14ac:dyDescent="0.15">
      <c r="C12" s="3"/>
      <c r="D12" s="3"/>
      <c r="E12" s="11"/>
      <c r="F12" s="9"/>
      <c r="G12" s="9"/>
      <c r="H12" s="9"/>
      <c r="I12" s="9"/>
      <c r="J12" s="9"/>
      <c r="K12" s="9"/>
      <c r="L12" s="9"/>
      <c r="M12" s="9"/>
      <c r="N12" s="9"/>
      <c r="O12" s="12"/>
      <c r="P12" s="10"/>
      <c r="Q12" s="10"/>
      <c r="R12" s="10"/>
      <c r="S12" s="10"/>
      <c r="T12" s="10"/>
    </row>
    <row r="13" spans="2:29" ht="22.5" customHeight="1" x14ac:dyDescent="0.15">
      <c r="C13" s="97" t="s">
        <v>16</v>
      </c>
      <c r="D13" s="97"/>
      <c r="E13" s="93"/>
      <c r="F13" s="94"/>
      <c r="G13" s="94"/>
      <c r="H13" s="94"/>
      <c r="I13" s="17" t="s">
        <v>18</v>
      </c>
      <c r="J13" s="101" t="s">
        <v>20</v>
      </c>
      <c r="K13" s="119"/>
      <c r="L13" s="119"/>
      <c r="M13" s="102"/>
      <c r="N13" s="93"/>
      <c r="O13" s="94"/>
      <c r="P13" s="94"/>
      <c r="Q13" s="120" t="s">
        <v>69</v>
      </c>
      <c r="R13" s="120"/>
      <c r="S13" s="16"/>
      <c r="T13" s="10"/>
    </row>
    <row r="14" spans="2:29" ht="25.5" customHeight="1" x14ac:dyDescent="0.15">
      <c r="C14" s="97" t="s">
        <v>17</v>
      </c>
      <c r="D14" s="97"/>
      <c r="E14" s="93"/>
      <c r="F14" s="94"/>
      <c r="G14" s="94"/>
      <c r="H14" s="94"/>
      <c r="I14" s="17" t="s">
        <v>19</v>
      </c>
      <c r="J14" s="111" t="s">
        <v>89</v>
      </c>
      <c r="K14" s="112"/>
      <c r="L14" s="112"/>
      <c r="M14" s="113"/>
      <c r="N14" s="95">
        <f>E14^0.663*N13^0.4444*0.008883</f>
        <v>0</v>
      </c>
      <c r="O14" s="96"/>
      <c r="P14" s="96"/>
      <c r="Q14" s="114" t="s">
        <v>77</v>
      </c>
      <c r="R14" s="114"/>
      <c r="S14" s="16"/>
      <c r="T14" s="10"/>
    </row>
    <row r="15" spans="2:29" x14ac:dyDescent="0.15">
      <c r="I15" s="106" t="s">
        <v>91</v>
      </c>
      <c r="J15" s="107"/>
      <c r="K15" s="107"/>
      <c r="L15" s="107"/>
      <c r="M15" s="107"/>
      <c r="N15" s="107"/>
      <c r="O15" s="107"/>
      <c r="P15" s="107"/>
      <c r="Q15" s="107"/>
      <c r="R15" s="107"/>
    </row>
    <row r="16" spans="2:29" ht="14.25" x14ac:dyDescent="0.15">
      <c r="C16" s="2" t="s">
        <v>190</v>
      </c>
      <c r="D16" s="2" t="s">
        <v>23</v>
      </c>
      <c r="E16" s="2"/>
      <c r="F16" s="2" t="s">
        <v>24</v>
      </c>
      <c r="G16" s="2"/>
      <c r="H16" s="2" t="s">
        <v>25</v>
      </c>
      <c r="I16" s="28"/>
      <c r="J16" s="29"/>
      <c r="K16" s="29"/>
      <c r="L16" s="29"/>
      <c r="M16" s="29"/>
      <c r="N16" s="29"/>
      <c r="O16" s="29"/>
      <c r="P16" s="29"/>
      <c r="Q16" s="29"/>
      <c r="R16" s="29"/>
    </row>
    <row r="17" spans="1:25" ht="14.25" x14ac:dyDescent="0.15">
      <c r="C17" s="2" t="s">
        <v>191</v>
      </c>
      <c r="D17" s="2" t="s">
        <v>23</v>
      </c>
      <c r="E17" s="2"/>
      <c r="F17" s="2" t="s">
        <v>24</v>
      </c>
      <c r="G17" s="2"/>
      <c r="H17" s="2" t="s">
        <v>25</v>
      </c>
      <c r="I17" s="28"/>
      <c r="J17" s="29"/>
      <c r="K17" s="29"/>
      <c r="L17" s="29"/>
      <c r="M17" s="29"/>
      <c r="N17" s="29"/>
      <c r="O17" s="29"/>
      <c r="P17" s="29"/>
      <c r="Q17" s="29"/>
      <c r="R17" s="29"/>
    </row>
    <row r="19" spans="1:25" s="2" customFormat="1" ht="22.5" customHeight="1" x14ac:dyDescent="0.15">
      <c r="A19" s="2" t="s">
        <v>26</v>
      </c>
      <c r="B19" s="91" t="s">
        <v>46</v>
      </c>
      <c r="C19" s="91"/>
      <c r="D19" s="91"/>
      <c r="E19" s="91"/>
      <c r="F19" s="91"/>
      <c r="G19" s="91"/>
      <c r="H19" s="91"/>
      <c r="I19" s="3" t="s">
        <v>39</v>
      </c>
      <c r="J19" s="117" t="s">
        <v>76</v>
      </c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4" t="s">
        <v>23</v>
      </c>
      <c r="W19" s="3">
        <v>15</v>
      </c>
      <c r="X19" s="3" t="s">
        <v>42</v>
      </c>
      <c r="Y19" s="5" t="s">
        <v>25</v>
      </c>
    </row>
    <row r="20" spans="1:25" x14ac:dyDescent="0.15">
      <c r="C20" s="90"/>
      <c r="D20" s="90"/>
      <c r="E20" s="90"/>
      <c r="F20" s="90"/>
      <c r="G20" s="90"/>
      <c r="H20" s="90"/>
      <c r="J20" s="108"/>
      <c r="K20" s="108"/>
      <c r="L20" s="108"/>
      <c r="M20" s="108"/>
      <c r="N20" s="18"/>
      <c r="O20" s="18"/>
      <c r="P20" s="108"/>
      <c r="Q20" s="108"/>
      <c r="R20" s="108"/>
      <c r="S20" s="108"/>
      <c r="T20" s="108"/>
      <c r="U20" s="108"/>
      <c r="V20" s="1"/>
    </row>
    <row r="21" spans="1:25" s="2" customFormat="1" ht="22.5" customHeight="1" x14ac:dyDescent="0.15">
      <c r="A21" s="2" t="s">
        <v>27</v>
      </c>
      <c r="B21" s="121" t="s">
        <v>46</v>
      </c>
      <c r="C21" s="121"/>
      <c r="D21" s="121"/>
      <c r="E21" s="121"/>
      <c r="F21" s="121"/>
      <c r="G21" s="121"/>
      <c r="H21" s="121"/>
      <c r="I21" s="3" t="s">
        <v>39</v>
      </c>
      <c r="J21" s="117" t="s">
        <v>107</v>
      </c>
      <c r="K21" s="117"/>
      <c r="L21" s="117"/>
      <c r="M21" s="19">
        <f>N14*1000</f>
        <v>0</v>
      </c>
      <c r="N21" s="91" t="s">
        <v>84</v>
      </c>
      <c r="O21" s="91"/>
      <c r="P21" s="117" t="s">
        <v>156</v>
      </c>
      <c r="Q21" s="117"/>
      <c r="R21" s="117"/>
      <c r="S21" s="117"/>
      <c r="T21" s="117"/>
      <c r="U21" s="117"/>
      <c r="V21" s="4" t="s">
        <v>23</v>
      </c>
      <c r="W21" s="3">
        <v>30</v>
      </c>
      <c r="X21" s="3" t="s">
        <v>42</v>
      </c>
      <c r="Y21" s="5" t="s">
        <v>25</v>
      </c>
    </row>
    <row r="22" spans="1:25" x14ac:dyDescent="0.15">
      <c r="C22" s="90"/>
      <c r="D22" s="90"/>
      <c r="E22" s="90"/>
      <c r="F22" s="90"/>
      <c r="G22" s="90"/>
      <c r="H22" s="90"/>
      <c r="J22" s="108"/>
      <c r="K22" s="108"/>
      <c r="L22" s="108"/>
      <c r="M22" s="108"/>
      <c r="N22" s="18"/>
      <c r="O22" s="18"/>
      <c r="P22" s="108"/>
      <c r="Q22" s="108"/>
      <c r="R22" s="108"/>
      <c r="S22" s="108"/>
      <c r="T22" s="108"/>
      <c r="U22" s="108"/>
      <c r="V22" s="1"/>
    </row>
    <row r="23" spans="1:25" s="2" customFormat="1" ht="22.5" customHeight="1" x14ac:dyDescent="0.15">
      <c r="A23" s="2" t="s">
        <v>157</v>
      </c>
      <c r="B23" s="121" t="s">
        <v>47</v>
      </c>
      <c r="C23" s="121"/>
      <c r="D23" s="121"/>
      <c r="E23" s="121"/>
      <c r="F23" s="121"/>
      <c r="G23" s="121"/>
      <c r="H23" s="121"/>
      <c r="I23" s="3"/>
      <c r="J23" s="117"/>
      <c r="K23" s="117"/>
      <c r="L23" s="117"/>
      <c r="M23" s="117"/>
      <c r="N23" s="5"/>
      <c r="O23" s="5"/>
      <c r="P23" s="117"/>
      <c r="Q23" s="117"/>
      <c r="R23" s="117"/>
      <c r="S23" s="117"/>
      <c r="T23" s="117"/>
      <c r="U23" s="117"/>
      <c r="V23" s="4" t="s">
        <v>23</v>
      </c>
      <c r="W23" s="3">
        <v>15</v>
      </c>
      <c r="X23" s="3" t="s">
        <v>42</v>
      </c>
      <c r="Y23" s="5" t="s">
        <v>25</v>
      </c>
    </row>
    <row r="24" spans="1:25" ht="14.25" thickBot="1" x14ac:dyDescent="0.2"/>
    <row r="25" spans="1:25" ht="14.25" thickTop="1" x14ac:dyDescent="0.1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7" spans="1:25" x14ac:dyDescent="0.15">
      <c r="C27" s="90" t="s">
        <v>128</v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1"/>
      <c r="R27" s="1"/>
    </row>
  </sheetData>
  <protectedRanges>
    <protectedRange password="CF25" sqref="F10:F11 E13:E14 N13" name="範囲2"/>
    <protectedRange sqref="F10:F11 E13:E14 N13" name="範囲1"/>
    <protectedRange sqref="E16:E17 G16:G17" name="範囲1_1"/>
  </protectedRanges>
  <mergeCells count="40">
    <mergeCell ref="W2:Y2"/>
    <mergeCell ref="C3:U5"/>
    <mergeCell ref="F8:G8"/>
    <mergeCell ref="H8:M8"/>
    <mergeCell ref="Q8:V8"/>
    <mergeCell ref="C6:I6"/>
    <mergeCell ref="E7:I7"/>
    <mergeCell ref="I15:R15"/>
    <mergeCell ref="AB8:AC8"/>
    <mergeCell ref="C9:I9"/>
    <mergeCell ref="C10:D10"/>
    <mergeCell ref="F10:N10"/>
    <mergeCell ref="AB10:AC10"/>
    <mergeCell ref="C13:D13"/>
    <mergeCell ref="E13:H13"/>
    <mergeCell ref="J13:M13"/>
    <mergeCell ref="N13:P13"/>
    <mergeCell ref="Q13:R13"/>
    <mergeCell ref="C14:D14"/>
    <mergeCell ref="E14:H14"/>
    <mergeCell ref="J14:M14"/>
    <mergeCell ref="N14:P14"/>
    <mergeCell ref="Q14:R14"/>
    <mergeCell ref="B19:H19"/>
    <mergeCell ref="J19:O19"/>
    <mergeCell ref="P19:U19"/>
    <mergeCell ref="C20:H20"/>
    <mergeCell ref="J20:M20"/>
    <mergeCell ref="P20:U20"/>
    <mergeCell ref="C27:P27"/>
    <mergeCell ref="B23:H23"/>
    <mergeCell ref="J23:M23"/>
    <mergeCell ref="P23:U23"/>
    <mergeCell ref="B21:H21"/>
    <mergeCell ref="J21:L21"/>
    <mergeCell ref="N21:O21"/>
    <mergeCell ref="P21:U21"/>
    <mergeCell ref="C22:H22"/>
    <mergeCell ref="J22:M22"/>
    <mergeCell ref="P22:U22"/>
  </mergeCells>
  <phoneticPr fontId="1"/>
  <dataValidations disablePrompts="1" count="1">
    <dataValidation type="list" allowBlank="1" showInputMessage="1" showErrorMessage="1" sqref="C3:I5" xr:uid="{00000000-0002-0000-1100-000000000000}">
      <formula1>$D$2:$D$27</formula1>
    </dataValidation>
  </dataValidations>
  <hyperlinks>
    <hyperlink ref="W2:Y2" location="目次!A1" display="戻る" xr:uid="{00000000-0004-0000-1100-000000000000}"/>
  </hyperlinks>
  <pageMargins left="0.70866141732283472" right="0.70866141732283472" top="0.74803149606299213" bottom="0.74803149606299213" header="0.31496062992125984" footer="0.31496062992125984"/>
  <pageSetup paperSize="9" scale="97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16</xdr:col>
                    <xdr:colOff>28575</xdr:colOff>
                    <xdr:row>7</xdr:row>
                    <xdr:rowOff>0</xdr:rowOff>
                  </from>
                  <to>
                    <xdr:col>18</xdr:col>
                    <xdr:colOff>200025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19</xdr:col>
                    <xdr:colOff>0</xdr:colOff>
                    <xdr:row>7</xdr:row>
                    <xdr:rowOff>0</xdr:rowOff>
                  </from>
                  <to>
                    <xdr:col>20</xdr:col>
                    <xdr:colOff>333375</xdr:colOff>
                    <xdr:row>8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00000000-0002-0000-1100-000001000000}">
          <x14:formula1>
            <xm:f>MST!$D$4:$D$17</xm:f>
          </x14:formula1>
          <xm:sqref>P19:U19 P23:U23</xm:sqref>
        </x14:dataValidation>
        <x14:dataValidation type="list" allowBlank="1" showInputMessage="1" showErrorMessage="1" xr:uid="{00000000-0002-0000-1100-000002000000}">
          <x14:formula1>
            <xm:f>MST!$F$4:$F$17</xm:f>
          </x14:formula1>
          <xm:sqref>J19:L19</xm:sqref>
        </x14:dataValidation>
        <x14:dataValidation type="list" allowBlank="1" showInputMessage="1" showErrorMessage="1" xr:uid="{00000000-0002-0000-1100-000003000000}">
          <x14:formula1>
            <xm:f>MST!$B$4:$B$17</xm:f>
          </x14:formula1>
          <xm:sqref>B19 B21:H21 B23:H23</xm:sqref>
        </x14:dataValidation>
        <x14:dataValidation type="list" allowBlank="1" showInputMessage="1" showErrorMessage="1" xr:uid="{00000000-0002-0000-1100-000004000000}">
          <x14:formula1>
            <xm:f>MST!$D$4:$D$9</xm:f>
          </x14:formula1>
          <xm:sqref>J23:M23</xm:sqref>
        </x14:dataValidation>
        <x14:dataValidation type="list" allowBlank="1" showInputMessage="1" showErrorMessage="1" xr:uid="{00000000-0002-0000-1100-000005000000}">
          <x14:formula1>
            <xm:f>MST!$B$22:$B$26</xm:f>
          </x14:formula1>
          <xm:sqref>B6:C6</xm:sqref>
        </x14:dataValidation>
        <x14:dataValidation type="list" allowBlank="1" showInputMessage="1" showErrorMessage="1" xr:uid="{00000000-0002-0000-1100-000006000000}">
          <x14:formula1>
            <xm:f>目次!$D$1:$D$28</xm:f>
          </x14:formula1>
          <xm:sqref>J3:U6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0">
    <tabColor rgb="FF002060"/>
    <pageSetUpPr fitToPage="1"/>
  </sheetPr>
  <dimension ref="A2:AC38"/>
  <sheetViews>
    <sheetView showGridLines="0" showRowColHeaders="0" zoomScale="115" zoomScaleNormal="115" zoomScaleSheetLayoutView="100" zoomScalePageLayoutView="160" workbookViewId="0">
      <selection activeCell="W2" sqref="W2:Y2"/>
    </sheetView>
  </sheetViews>
  <sheetFormatPr defaultRowHeight="13.5" x14ac:dyDescent="0.15"/>
  <cols>
    <col min="1" max="1" width="4" customWidth="1"/>
    <col min="2" max="2" width="3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6.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2:29" x14ac:dyDescent="0.15">
      <c r="W2" s="89" t="s">
        <v>87</v>
      </c>
      <c r="X2" s="89"/>
      <c r="Y2" s="89"/>
    </row>
    <row r="3" spans="2:29" x14ac:dyDescent="0.15">
      <c r="C3" s="98" t="s">
        <v>133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2:29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2:29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2:29" ht="20.85" customHeight="1" x14ac:dyDescent="0.15">
      <c r="B6" s="59"/>
      <c r="C6" s="14"/>
      <c r="D6" s="14"/>
      <c r="E6" s="98"/>
      <c r="F6" s="98"/>
      <c r="G6" s="98"/>
      <c r="H6" s="98"/>
      <c r="I6" s="98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2:29" ht="20.85" customHeight="1" x14ac:dyDescent="0.15">
      <c r="B7" s="56" t="s">
        <v>23</v>
      </c>
      <c r="C7" s="60"/>
      <c r="D7" s="22" t="s">
        <v>25</v>
      </c>
      <c r="E7" s="115" t="s">
        <v>112</v>
      </c>
      <c r="F7" s="115"/>
      <c r="G7" s="115"/>
      <c r="H7" s="115"/>
      <c r="I7" s="115"/>
      <c r="J7" s="22"/>
      <c r="K7" s="22"/>
      <c r="L7" s="22"/>
      <c r="M7" s="22"/>
      <c r="N7" s="22"/>
      <c r="O7" s="22"/>
      <c r="P7" s="22"/>
      <c r="Q7" s="22"/>
      <c r="R7" s="22"/>
    </row>
    <row r="8" spans="2:29" ht="20.85" customHeight="1" x14ac:dyDescent="0.15">
      <c r="F8" s="100">
        <v>3</v>
      </c>
      <c r="G8" s="100"/>
      <c r="H8" s="99" t="s">
        <v>21</v>
      </c>
      <c r="I8" s="99"/>
      <c r="J8" s="99"/>
      <c r="K8" s="99"/>
      <c r="L8" s="99"/>
      <c r="M8" s="99"/>
      <c r="P8" s="1" t="s">
        <v>68</v>
      </c>
      <c r="Q8" s="90"/>
      <c r="R8" s="90"/>
      <c r="S8" s="90"/>
      <c r="T8" s="90"/>
      <c r="U8" s="90"/>
      <c r="V8" s="90"/>
    </row>
    <row r="9" spans="2:29" x14ac:dyDescent="0.15">
      <c r="C9" s="90"/>
      <c r="D9" s="90"/>
      <c r="E9" s="90"/>
      <c r="F9" s="90"/>
      <c r="G9" s="90"/>
      <c r="H9" s="90"/>
      <c r="I9" s="90"/>
      <c r="J9" s="1"/>
      <c r="K9" s="1"/>
      <c r="L9" s="1"/>
      <c r="AB9" s="108"/>
      <c r="AC9" s="108"/>
    </row>
    <row r="10" spans="2:29" ht="15" x14ac:dyDescent="0.15">
      <c r="C10" s="91" t="s">
        <v>15</v>
      </c>
      <c r="D10" s="91"/>
      <c r="E10" s="11" t="s">
        <v>23</v>
      </c>
      <c r="F10" s="92"/>
      <c r="G10" s="92"/>
      <c r="H10" s="92"/>
      <c r="I10" s="92"/>
      <c r="J10" s="92"/>
      <c r="K10" s="92"/>
      <c r="L10" s="92"/>
      <c r="M10" s="92"/>
      <c r="N10" s="92"/>
      <c r="O10" s="12" t="s">
        <v>25</v>
      </c>
      <c r="P10" s="10"/>
      <c r="Q10" s="10"/>
      <c r="R10" s="10"/>
      <c r="S10" s="10"/>
      <c r="T10" s="10"/>
    </row>
    <row r="11" spans="2:29" ht="22.5" customHeight="1" x14ac:dyDescent="0.15">
      <c r="C11" s="3"/>
      <c r="D11" s="3"/>
      <c r="E11" s="11"/>
      <c r="F11" s="9"/>
      <c r="G11" s="9"/>
      <c r="H11" s="9"/>
      <c r="I11" s="9"/>
      <c r="J11" s="9"/>
      <c r="K11" s="9"/>
      <c r="L11" s="9"/>
      <c r="M11" s="9"/>
      <c r="N11" s="9"/>
      <c r="O11" s="12"/>
      <c r="P11" s="10"/>
      <c r="Q11" s="10"/>
      <c r="R11" s="10"/>
      <c r="S11" s="10"/>
      <c r="T11" s="10"/>
      <c r="AB11" s="108"/>
      <c r="AC11" s="108"/>
    </row>
    <row r="12" spans="2:29" ht="11.25" customHeight="1" x14ac:dyDescent="0.15">
      <c r="C12" s="3"/>
      <c r="D12" s="3"/>
      <c r="E12" s="11"/>
      <c r="F12" s="9"/>
      <c r="G12" s="9"/>
      <c r="H12" s="9"/>
      <c r="I12" s="9"/>
      <c r="J12" s="9"/>
      <c r="K12" s="9"/>
      <c r="L12" s="9"/>
      <c r="M12" s="9"/>
      <c r="N12" s="9"/>
      <c r="O12" s="12"/>
      <c r="P12" s="10"/>
      <c r="Q12" s="10"/>
      <c r="R12" s="10"/>
      <c r="S12" s="10"/>
      <c r="T12" s="10"/>
      <c r="AB12" s="18"/>
      <c r="AC12" s="18"/>
    </row>
    <row r="13" spans="2:29" ht="17.45" customHeight="1" x14ac:dyDescent="0.15">
      <c r="C13" s="97" t="s">
        <v>16</v>
      </c>
      <c r="D13" s="97"/>
      <c r="E13" s="93"/>
      <c r="F13" s="94"/>
      <c r="G13" s="94"/>
      <c r="H13" s="94"/>
      <c r="I13" s="17" t="s">
        <v>18</v>
      </c>
      <c r="J13" s="101" t="s">
        <v>20</v>
      </c>
      <c r="K13" s="119"/>
      <c r="L13" s="119"/>
      <c r="M13" s="102"/>
      <c r="N13" s="93"/>
      <c r="O13" s="94"/>
      <c r="P13" s="94"/>
      <c r="Q13" s="120" t="s">
        <v>69</v>
      </c>
      <c r="R13" s="120"/>
      <c r="S13" s="16"/>
      <c r="T13" s="10"/>
    </row>
    <row r="14" spans="2:29" ht="22.5" customHeight="1" x14ac:dyDescent="0.15">
      <c r="C14" s="97" t="s">
        <v>17</v>
      </c>
      <c r="D14" s="97"/>
      <c r="E14" s="93"/>
      <c r="F14" s="94"/>
      <c r="G14" s="94"/>
      <c r="H14" s="94"/>
      <c r="I14" s="17" t="s">
        <v>19</v>
      </c>
      <c r="J14" s="103" t="s">
        <v>89</v>
      </c>
      <c r="K14" s="127"/>
      <c r="L14" s="127"/>
      <c r="M14" s="104"/>
      <c r="N14" s="95">
        <f>E14^0.663*N13^0.4444*0.008883</f>
        <v>0</v>
      </c>
      <c r="O14" s="96"/>
      <c r="P14" s="96"/>
      <c r="Q14" s="114" t="s">
        <v>77</v>
      </c>
      <c r="R14" s="114"/>
      <c r="S14" s="16"/>
      <c r="T14" s="10"/>
    </row>
    <row r="15" spans="2:29" ht="22.5" customHeight="1" x14ac:dyDescent="0.15">
      <c r="I15" s="106" t="s">
        <v>91</v>
      </c>
      <c r="J15" s="107"/>
      <c r="K15" s="107"/>
      <c r="L15" s="107"/>
      <c r="M15" s="107"/>
      <c r="N15" s="107"/>
      <c r="O15" s="107"/>
      <c r="P15" s="107"/>
      <c r="Q15" s="107"/>
      <c r="R15" s="107"/>
    </row>
    <row r="16" spans="2:29" x14ac:dyDescent="0.15">
      <c r="I16" s="28"/>
      <c r="J16" s="29"/>
      <c r="K16" s="29"/>
      <c r="L16" s="29"/>
      <c r="M16" s="29"/>
      <c r="N16" s="29"/>
      <c r="O16" s="29"/>
      <c r="P16" s="29"/>
      <c r="Q16" s="29"/>
      <c r="R16" s="29"/>
    </row>
    <row r="17" spans="1:25" x14ac:dyDescent="0.15">
      <c r="I17" s="28"/>
      <c r="J17" s="29"/>
      <c r="K17" s="29"/>
      <c r="L17" s="29"/>
      <c r="M17" s="29"/>
      <c r="N17" s="29"/>
      <c r="O17" s="29"/>
      <c r="P17" s="29"/>
      <c r="Q17" s="29"/>
      <c r="R17" s="29"/>
    </row>
    <row r="18" spans="1:25" ht="14.25" x14ac:dyDescent="0.15">
      <c r="B18" s="2"/>
      <c r="C18" s="2" t="s">
        <v>22</v>
      </c>
      <c r="D18" s="2" t="s">
        <v>23</v>
      </c>
      <c r="E18" s="2"/>
      <c r="F18" s="2" t="s">
        <v>24</v>
      </c>
      <c r="G18" s="2"/>
      <c r="H18" s="2" t="s">
        <v>25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s="2" customFormat="1" ht="22.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ht="14.25" x14ac:dyDescent="0.15">
      <c r="A20" s="2" t="s">
        <v>26</v>
      </c>
      <c r="B20" s="116" t="s">
        <v>46</v>
      </c>
      <c r="C20" s="116"/>
      <c r="D20" s="116"/>
      <c r="E20" s="116"/>
      <c r="F20" s="116"/>
      <c r="G20" s="116"/>
      <c r="H20" s="116"/>
      <c r="I20" s="3" t="s">
        <v>39</v>
      </c>
      <c r="J20" s="117" t="s">
        <v>76</v>
      </c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4" t="s">
        <v>23</v>
      </c>
      <c r="W20" s="3">
        <v>30</v>
      </c>
      <c r="X20" s="3" t="s">
        <v>42</v>
      </c>
      <c r="Y20" s="5" t="s">
        <v>25</v>
      </c>
    </row>
    <row r="21" spans="1:25" s="2" customFormat="1" ht="22.5" customHeight="1" x14ac:dyDescent="0.15">
      <c r="A21"/>
      <c r="B21"/>
      <c r="C21" s="90"/>
      <c r="D21" s="90"/>
      <c r="E21" s="90"/>
      <c r="F21" s="90"/>
      <c r="G21" s="90"/>
      <c r="H21" s="90"/>
      <c r="I21"/>
      <c r="J21" s="108"/>
      <c r="K21" s="108"/>
      <c r="L21" s="108"/>
      <c r="M21" s="108"/>
      <c r="N21" s="18"/>
      <c r="O21" s="18"/>
      <c r="P21" s="108"/>
      <c r="Q21" s="108"/>
      <c r="R21" s="108"/>
      <c r="S21" s="108"/>
      <c r="T21" s="108"/>
      <c r="U21" s="108"/>
      <c r="V21" s="1"/>
      <c r="W21"/>
      <c r="X21"/>
      <c r="Y21"/>
    </row>
    <row r="22" spans="1:25" ht="18.75" x14ac:dyDescent="0.15">
      <c r="A22" s="2" t="s">
        <v>27</v>
      </c>
      <c r="B22" s="121" t="s">
        <v>46</v>
      </c>
      <c r="C22" s="121"/>
      <c r="D22" s="121"/>
      <c r="E22" s="121"/>
      <c r="F22" s="121"/>
      <c r="G22" s="121"/>
      <c r="H22" s="121"/>
      <c r="I22" s="3" t="s">
        <v>39</v>
      </c>
      <c r="J22" s="117" t="s">
        <v>96</v>
      </c>
      <c r="K22" s="117"/>
      <c r="L22" s="117"/>
      <c r="M22" s="19">
        <f>N14*500</f>
        <v>0</v>
      </c>
      <c r="N22" s="91" t="s">
        <v>84</v>
      </c>
      <c r="O22" s="91"/>
      <c r="P22" s="117" t="s">
        <v>97</v>
      </c>
      <c r="Q22" s="117"/>
      <c r="R22" s="117"/>
      <c r="S22" s="117"/>
      <c r="T22" s="117"/>
      <c r="U22" s="117"/>
      <c r="V22" s="4" t="s">
        <v>23</v>
      </c>
      <c r="W22" s="3">
        <v>10</v>
      </c>
      <c r="X22" s="3" t="s">
        <v>42</v>
      </c>
      <c r="Y22" s="5" t="s">
        <v>25</v>
      </c>
    </row>
    <row r="23" spans="1:25" s="2" customFormat="1" ht="22.5" customHeight="1" x14ac:dyDescent="0.15">
      <c r="A23"/>
      <c r="B23"/>
      <c r="C23" s="90"/>
      <c r="D23" s="90"/>
      <c r="E23" s="90"/>
      <c r="F23" s="90"/>
      <c r="G23" s="90"/>
      <c r="H23" s="90"/>
      <c r="I23"/>
      <c r="J23" s="108"/>
      <c r="K23" s="108"/>
      <c r="L23" s="108"/>
      <c r="M23" s="108"/>
      <c r="N23" s="18"/>
      <c r="O23" s="18"/>
      <c r="P23" s="108"/>
      <c r="Q23" s="108"/>
      <c r="R23" s="108"/>
      <c r="S23" s="108"/>
      <c r="T23" s="108"/>
      <c r="U23" s="108"/>
      <c r="V23" s="1"/>
      <c r="W23"/>
      <c r="X23"/>
      <c r="Y23"/>
    </row>
    <row r="24" spans="1:25" ht="14.25" x14ac:dyDescent="0.15">
      <c r="A24" s="2" t="s">
        <v>28</v>
      </c>
      <c r="B24" s="121" t="s">
        <v>47</v>
      </c>
      <c r="C24" s="121"/>
      <c r="D24" s="121"/>
      <c r="E24" s="121"/>
      <c r="F24" s="121"/>
      <c r="G24" s="121"/>
      <c r="H24" s="121"/>
      <c r="I24" s="3"/>
      <c r="J24" s="117"/>
      <c r="K24" s="117"/>
      <c r="L24" s="117"/>
      <c r="M24" s="117"/>
      <c r="N24" s="5"/>
      <c r="O24" s="5"/>
      <c r="P24" s="117"/>
      <c r="Q24" s="117"/>
      <c r="R24" s="117"/>
      <c r="S24" s="117"/>
      <c r="T24" s="117"/>
      <c r="U24" s="117"/>
      <c r="V24" s="4" t="s">
        <v>23</v>
      </c>
      <c r="W24" s="3">
        <v>15</v>
      </c>
      <c r="X24" s="3" t="s">
        <v>42</v>
      </c>
      <c r="Y24" s="5" t="s">
        <v>25</v>
      </c>
    </row>
    <row r="25" spans="1:25" s="2" customFormat="1" ht="22.5" customHeight="1" x14ac:dyDescent="0.15">
      <c r="A25"/>
      <c r="B25"/>
      <c r="C25" s="90"/>
      <c r="D25" s="90"/>
      <c r="E25" s="90"/>
      <c r="F25" s="90"/>
      <c r="G25" s="90"/>
      <c r="H25" s="90"/>
      <c r="I25"/>
      <c r="J25" s="108"/>
      <c r="K25" s="108"/>
      <c r="L25" s="108"/>
      <c r="M25" s="108"/>
      <c r="N25" s="18"/>
      <c r="O25" s="18"/>
      <c r="P25" s="108"/>
      <c r="Q25" s="108"/>
      <c r="R25" s="108"/>
      <c r="S25" s="108"/>
      <c r="T25" s="108"/>
      <c r="U25" s="108"/>
      <c r="V25" s="1"/>
      <c r="W25"/>
      <c r="X25"/>
      <c r="Y25"/>
    </row>
    <row r="26" spans="1:25" ht="14.25" thickBot="1" x14ac:dyDescent="0.2"/>
    <row r="27" spans="1:25" ht="14.25" thickTop="1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4.25" x14ac:dyDescent="0.15">
      <c r="A28" s="2"/>
      <c r="B28" s="126" t="s">
        <v>99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2"/>
      <c r="Y28" s="2"/>
    </row>
    <row r="29" spans="1:25" s="2" customFormat="1" ht="18.75" customHeight="1" x14ac:dyDescent="0.15">
      <c r="A29"/>
      <c r="B29" s="90" t="s">
        <v>100</v>
      </c>
      <c r="C29" s="90"/>
      <c r="D29" s="90"/>
      <c r="E29" s="90"/>
      <c r="F29" s="90"/>
      <c r="G29" s="90"/>
      <c r="H29" s="90" t="s">
        <v>101</v>
      </c>
      <c r="I29" s="90"/>
      <c r="J29" s="90" t="s">
        <v>102</v>
      </c>
      <c r="K29" s="90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ht="21.95" customHeight="1" x14ac:dyDescent="0.15">
      <c r="A30" s="2"/>
      <c r="B30" s="2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4"/>
      <c r="W30" s="3"/>
      <c r="X30" s="3"/>
      <c r="Y30" s="5"/>
    </row>
    <row r="31" spans="1:25" s="2" customFormat="1" ht="10.7" customHeight="1" x14ac:dyDescent="0.15">
      <c r="A31"/>
      <c r="B3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1"/>
      <c r="W31"/>
      <c r="X31"/>
      <c r="Y31"/>
    </row>
    <row r="32" spans="1:25" ht="13.5" customHeight="1" x14ac:dyDescent="0.15">
      <c r="A32" s="2"/>
      <c r="B32" s="121" t="s">
        <v>103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21"/>
      <c r="P32" s="21"/>
      <c r="Q32" s="21"/>
      <c r="R32" s="21"/>
      <c r="S32" s="21"/>
      <c r="T32" s="21"/>
      <c r="U32" s="21"/>
      <c r="V32" s="4"/>
      <c r="W32" s="3"/>
      <c r="X32" s="3"/>
      <c r="Y32" s="5"/>
    </row>
    <row r="33" spans="1:25" s="2" customFormat="1" ht="22.5" customHeight="1" x14ac:dyDescent="0.15">
      <c r="A33"/>
      <c r="B33" s="90" t="s">
        <v>104</v>
      </c>
      <c r="C33" s="90"/>
      <c r="D33" s="90"/>
      <c r="E33" s="90"/>
      <c r="F33" s="90"/>
      <c r="G33" s="90"/>
      <c r="H33" s="117" t="s">
        <v>105</v>
      </c>
      <c r="I33" s="117"/>
      <c r="J33" s="117"/>
      <c r="K33" s="117"/>
      <c r="L33" s="117"/>
      <c r="M33" s="117"/>
      <c r="N33" s="117"/>
      <c r="O33" s="21"/>
      <c r="P33" s="21"/>
      <c r="Q33" s="21"/>
      <c r="R33" s="21"/>
      <c r="S33" s="21"/>
      <c r="T33" s="21"/>
      <c r="U33" s="21"/>
      <c r="V33" s="1"/>
      <c r="W33"/>
      <c r="X33"/>
      <c r="Y33"/>
    </row>
    <row r="34" spans="1:25" ht="22.5" customHeight="1" x14ac:dyDescent="0.15">
      <c r="A34" s="2"/>
      <c r="B34" s="2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4"/>
      <c r="W34" s="3"/>
      <c r="X34" s="3"/>
      <c r="Y34" s="5"/>
    </row>
    <row r="35" spans="1:25" s="2" customFormat="1" ht="22.5" customHeight="1" thickBo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1:25" ht="14.25" thickTop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12" customHeight="1" x14ac:dyDescent="0.15"/>
    <row r="38" spans="1:25" x14ac:dyDescent="0.15">
      <c r="C38" s="90" t="s">
        <v>128</v>
      </c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1"/>
      <c r="R38" s="1"/>
    </row>
  </sheetData>
  <protectedRanges>
    <protectedRange password="CF25" sqref="F10:F11 E13:E14 N13 E18 G18" name="範囲2"/>
    <protectedRange sqref="F10:F11 E13:E14 N13 E18 G18 E28 G28" name="範囲1"/>
  </protectedRanges>
  <mergeCells count="50">
    <mergeCell ref="W2:Y2"/>
    <mergeCell ref="C3:U5"/>
    <mergeCell ref="F8:G8"/>
    <mergeCell ref="H8:M8"/>
    <mergeCell ref="Q8:V8"/>
    <mergeCell ref="E6:I6"/>
    <mergeCell ref="E7:I7"/>
    <mergeCell ref="I15:R15"/>
    <mergeCell ref="AB9:AC9"/>
    <mergeCell ref="C9:I9"/>
    <mergeCell ref="C10:D10"/>
    <mergeCell ref="F10:N10"/>
    <mergeCell ref="AB11:AC11"/>
    <mergeCell ref="C13:D13"/>
    <mergeCell ref="E13:H13"/>
    <mergeCell ref="J13:M13"/>
    <mergeCell ref="N13:P13"/>
    <mergeCell ref="Q13:R13"/>
    <mergeCell ref="C14:D14"/>
    <mergeCell ref="E14:H14"/>
    <mergeCell ref="J14:M14"/>
    <mergeCell ref="N14:P14"/>
    <mergeCell ref="Q14:R14"/>
    <mergeCell ref="B20:H20"/>
    <mergeCell ref="J20:O20"/>
    <mergeCell ref="P20:U20"/>
    <mergeCell ref="C21:H21"/>
    <mergeCell ref="J21:M21"/>
    <mergeCell ref="P21:U21"/>
    <mergeCell ref="B22:H22"/>
    <mergeCell ref="J22:L22"/>
    <mergeCell ref="N22:O22"/>
    <mergeCell ref="P22:U22"/>
    <mergeCell ref="C23:H23"/>
    <mergeCell ref="J23:M23"/>
    <mergeCell ref="P23:U23"/>
    <mergeCell ref="B24:H24"/>
    <mergeCell ref="J24:M24"/>
    <mergeCell ref="P24:U24"/>
    <mergeCell ref="C25:H25"/>
    <mergeCell ref="J25:M25"/>
    <mergeCell ref="P25:U25"/>
    <mergeCell ref="C38:P38"/>
    <mergeCell ref="B28:W28"/>
    <mergeCell ref="B29:G29"/>
    <mergeCell ref="H29:I29"/>
    <mergeCell ref="J29:K29"/>
    <mergeCell ref="B32:N32"/>
    <mergeCell ref="B33:G33"/>
    <mergeCell ref="H33:N33"/>
  </mergeCells>
  <phoneticPr fontId="1"/>
  <dataValidations disablePrompts="1" count="1">
    <dataValidation type="list" allowBlank="1" showInputMessage="1" showErrorMessage="1" sqref="B6 F3:I5 J3:J6 C3:E6" xr:uid="{00000000-0002-0000-1200-000000000000}">
      <formula1>$D$2:$D$26</formula1>
    </dataValidation>
  </dataValidations>
  <hyperlinks>
    <hyperlink ref="W2:Y2" location="目次!A1" display="戻る" xr:uid="{00000000-0004-0000-12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16</xdr:col>
                    <xdr:colOff>47625</xdr:colOff>
                    <xdr:row>7</xdr:row>
                    <xdr:rowOff>0</xdr:rowOff>
                  </from>
                  <to>
                    <xdr:col>18</xdr:col>
                    <xdr:colOff>247650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19</xdr:col>
                    <xdr:colOff>95250</xdr:colOff>
                    <xdr:row>7</xdr:row>
                    <xdr:rowOff>0</xdr:rowOff>
                  </from>
                  <to>
                    <xdr:col>20</xdr:col>
                    <xdr:colOff>438150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00000000-0002-0000-1200-000001000000}">
          <x14:formula1>
            <xm:f>MST!$D$4:$D$17</xm:f>
          </x14:formula1>
          <xm:sqref>P20:U20 P24:U24</xm:sqref>
        </x14:dataValidation>
        <x14:dataValidation type="list" allowBlank="1" showInputMessage="1" showErrorMessage="1" xr:uid="{00000000-0002-0000-1200-000002000000}">
          <x14:formula1>
            <xm:f>MST!$F$4:$F$17</xm:f>
          </x14:formula1>
          <xm:sqref>J20:L20</xm:sqref>
        </x14:dataValidation>
        <x14:dataValidation type="list" allowBlank="1" showInputMessage="1" showErrorMessage="1" xr:uid="{00000000-0002-0000-1200-000003000000}">
          <x14:formula1>
            <xm:f>MST!$B$4:$B$17</xm:f>
          </x14:formula1>
          <xm:sqref>B20 C30 B22:H22 B24:H24</xm:sqref>
        </x14:dataValidation>
        <x14:dataValidation type="list" allowBlank="1" showInputMessage="1" showErrorMessage="1" xr:uid="{00000000-0002-0000-1200-000004000000}">
          <x14:formula1>
            <xm:f>MST!$D$4:$D$9</xm:f>
          </x14:formula1>
          <xm:sqref>J24:M24</xm:sqref>
        </x14:dataValidation>
        <x14:dataValidation type="list" allowBlank="1" showInputMessage="1" showErrorMessage="1" xr:uid="{00000000-0002-0000-1200-000005000000}">
          <x14:formula1>
            <xm:f>目次!$D$1:$D$28</xm:f>
          </x14:formula1>
          <xm:sqref>K3:U6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V48"/>
  <sheetViews>
    <sheetView zoomScale="145" zoomScaleNormal="145" zoomScalePageLayoutView="205" workbookViewId="0">
      <selection activeCell="R9" sqref="R9"/>
    </sheetView>
  </sheetViews>
  <sheetFormatPr defaultRowHeight="13.5" x14ac:dyDescent="0.15"/>
  <cols>
    <col min="1" max="1" width="4" customWidth="1"/>
    <col min="2" max="2" width="6.625" customWidth="1"/>
    <col min="3" max="3" width="1.125" customWidth="1"/>
    <col min="4" max="4" width="3.125" customWidth="1"/>
    <col min="5" max="5" width="1.25" customWidth="1"/>
    <col min="6" max="6" width="3.125" customWidth="1"/>
    <col min="7" max="7" width="1" customWidth="1"/>
    <col min="8" max="8" width="3.375" customWidth="1"/>
    <col min="9" max="9" width="1" customWidth="1"/>
    <col min="10" max="10" width="14.625" customWidth="1"/>
    <col min="11" max="11" width="3" customWidth="1"/>
    <col min="12" max="12" width="1.125" customWidth="1"/>
    <col min="14" max="14" width="1.375" customWidth="1"/>
    <col min="15" max="15" width="2.25" customWidth="1"/>
    <col min="16" max="16" width="3.875" customWidth="1"/>
    <col min="17" max="17" width="1.25" customWidth="1"/>
    <col min="18" max="18" width="6.75" customWidth="1"/>
    <col min="19" max="19" width="1.25" customWidth="1"/>
    <col min="20" max="20" width="3.625" customWidth="1"/>
    <col min="21" max="21" width="2.625" customWidth="1"/>
    <col min="22" max="22" width="1.125" customWidth="1"/>
  </cols>
  <sheetData>
    <row r="2" spans="1:22" x14ac:dyDescent="0.15">
      <c r="T2" s="89" t="s">
        <v>88</v>
      </c>
      <c r="U2" s="89"/>
      <c r="V2" s="89"/>
    </row>
    <row r="3" spans="1:22" x14ac:dyDescent="0.15"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22" x14ac:dyDescent="0.15"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</row>
    <row r="5" spans="1:22" x14ac:dyDescent="0.15"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</row>
    <row r="6" spans="1:22" ht="12.95" customHeight="1" x14ac:dyDescent="0.15">
      <c r="B6" s="14"/>
      <c r="C6" s="1" t="s">
        <v>110</v>
      </c>
      <c r="D6" s="22"/>
      <c r="E6" s="22" t="s">
        <v>111</v>
      </c>
      <c r="F6" s="88" t="s">
        <v>112</v>
      </c>
      <c r="G6" s="88"/>
      <c r="H6" s="88"/>
      <c r="I6" s="88"/>
      <c r="J6" s="22"/>
      <c r="K6" s="22"/>
      <c r="L6" s="22"/>
      <c r="M6" s="22"/>
      <c r="N6" s="22"/>
      <c r="O6" s="22"/>
      <c r="P6" s="22"/>
      <c r="Q6" s="22"/>
      <c r="R6" s="22"/>
    </row>
    <row r="7" spans="1:22" ht="14.25" x14ac:dyDescent="0.15">
      <c r="E7" s="100"/>
      <c r="F7" s="100"/>
      <c r="G7" s="99" t="s">
        <v>21</v>
      </c>
      <c r="H7" s="99"/>
      <c r="I7" s="99"/>
      <c r="J7" s="99"/>
      <c r="M7" s="1" t="s">
        <v>68</v>
      </c>
    </row>
    <row r="8" spans="1:22" x14ac:dyDescent="0.15">
      <c r="B8" s="90"/>
      <c r="C8" s="90"/>
      <c r="D8" s="90"/>
      <c r="E8" s="90"/>
      <c r="F8" s="90"/>
      <c r="G8" s="90"/>
      <c r="H8" s="90"/>
      <c r="I8" s="1"/>
    </row>
    <row r="9" spans="1:22" ht="22.5" customHeight="1" x14ac:dyDescent="0.15">
      <c r="B9" s="91" t="s">
        <v>15</v>
      </c>
      <c r="C9" s="91"/>
      <c r="D9" s="11" t="s">
        <v>66</v>
      </c>
      <c r="E9" s="92"/>
      <c r="F9" s="92"/>
      <c r="G9" s="92"/>
      <c r="H9" s="92"/>
      <c r="I9" s="92"/>
      <c r="J9" s="92"/>
      <c r="K9" s="92"/>
      <c r="L9" s="12" t="s">
        <v>67</v>
      </c>
      <c r="M9" s="10"/>
      <c r="N9" s="10"/>
      <c r="O9" s="10"/>
      <c r="P9" s="10"/>
      <c r="Q9" s="10"/>
    </row>
    <row r="10" spans="1:22" ht="6.75" customHeight="1" x14ac:dyDescent="0.15">
      <c r="B10" s="3"/>
      <c r="C10" s="3"/>
      <c r="D10" s="11"/>
      <c r="E10" s="9"/>
      <c r="F10" s="9"/>
      <c r="G10" s="9"/>
      <c r="H10" s="9"/>
      <c r="I10" s="9"/>
      <c r="J10" s="9"/>
      <c r="K10" s="9"/>
      <c r="L10" s="12"/>
      <c r="M10" s="10"/>
      <c r="N10" s="10"/>
      <c r="O10" s="10"/>
      <c r="P10" s="10"/>
      <c r="Q10" s="10"/>
    </row>
    <row r="11" spans="1:22" ht="22.5" customHeight="1" x14ac:dyDescent="0.15">
      <c r="B11" s="97" t="s">
        <v>16</v>
      </c>
      <c r="C11" s="97"/>
      <c r="D11" s="93"/>
      <c r="E11" s="94"/>
      <c r="F11" s="94"/>
      <c r="G11" s="94"/>
      <c r="H11" s="13" t="s">
        <v>18</v>
      </c>
      <c r="I11" s="101" t="s">
        <v>20</v>
      </c>
      <c r="J11" s="102"/>
      <c r="K11" s="93"/>
      <c r="L11" s="94"/>
      <c r="M11" s="94"/>
      <c r="N11" s="94" t="s">
        <v>69</v>
      </c>
      <c r="O11" s="94"/>
      <c r="P11" s="16"/>
      <c r="Q11" s="10"/>
    </row>
    <row r="12" spans="1:22" ht="22.5" customHeight="1" x14ac:dyDescent="0.15">
      <c r="B12" s="97" t="s">
        <v>17</v>
      </c>
      <c r="C12" s="97"/>
      <c r="D12" s="93"/>
      <c r="E12" s="94"/>
      <c r="F12" s="94"/>
      <c r="G12" s="94"/>
      <c r="H12" s="13" t="s">
        <v>19</v>
      </c>
      <c r="I12" s="103" t="s">
        <v>89</v>
      </c>
      <c r="J12" s="104"/>
      <c r="K12" s="95">
        <f>D12^0.663*K11^0.4444*0.008883</f>
        <v>0</v>
      </c>
      <c r="L12" s="96"/>
      <c r="M12" s="96"/>
      <c r="N12" s="105" t="s">
        <v>70</v>
      </c>
      <c r="O12" s="105"/>
      <c r="P12" s="16"/>
      <c r="Q12" s="10"/>
    </row>
    <row r="13" spans="1:22" x14ac:dyDescent="0.15">
      <c r="E13" s="106" t="s">
        <v>90</v>
      </c>
      <c r="F13" s="107"/>
      <c r="G13" s="107"/>
      <c r="H13" s="107"/>
      <c r="I13" s="107"/>
      <c r="J13" s="107"/>
      <c r="K13" s="107"/>
      <c r="L13" s="107"/>
      <c r="M13" s="107"/>
      <c r="N13" s="107"/>
      <c r="O13" s="107"/>
    </row>
    <row r="14" spans="1:22" s="2" customFormat="1" ht="22.5" customHeight="1" x14ac:dyDescent="0.15">
      <c r="B14" s="2" t="s">
        <v>22</v>
      </c>
      <c r="C14" s="2" t="s">
        <v>23</v>
      </c>
      <c r="E14" s="2" t="s">
        <v>24</v>
      </c>
      <c r="G14" s="2" t="s">
        <v>25</v>
      </c>
    </row>
    <row r="16" spans="1:22" s="2" customFormat="1" ht="22.5" customHeight="1" x14ac:dyDescent="0.15">
      <c r="A16" s="2" t="s">
        <v>26</v>
      </c>
      <c r="B16" s="91"/>
      <c r="C16" s="91"/>
      <c r="D16" s="91"/>
      <c r="E16" s="91"/>
      <c r="F16" s="91"/>
      <c r="G16" s="91"/>
      <c r="H16" s="3" t="s">
        <v>39</v>
      </c>
      <c r="I16" s="91"/>
      <c r="J16" s="91"/>
      <c r="K16" s="3" t="s">
        <v>39</v>
      </c>
      <c r="L16" s="3"/>
      <c r="M16" s="91"/>
      <c r="N16" s="91"/>
      <c r="O16" s="91"/>
      <c r="P16" s="91"/>
      <c r="Q16" s="91"/>
      <c r="R16" s="91"/>
      <c r="S16" s="4" t="s">
        <v>40</v>
      </c>
      <c r="T16" s="3"/>
      <c r="U16" s="3" t="s">
        <v>42</v>
      </c>
      <c r="V16" s="5" t="s">
        <v>41</v>
      </c>
    </row>
    <row r="17" spans="1:22" x14ac:dyDescent="0.15">
      <c r="B17" s="90"/>
      <c r="C17" s="90"/>
      <c r="D17" s="90"/>
      <c r="E17" s="90"/>
      <c r="F17" s="90"/>
      <c r="G17" s="90"/>
      <c r="I17" s="90"/>
      <c r="J17" s="90"/>
      <c r="M17" s="90"/>
      <c r="N17" s="90"/>
      <c r="O17" s="90"/>
      <c r="P17" s="90"/>
      <c r="Q17" s="90"/>
      <c r="R17" s="90"/>
      <c r="S17" s="1"/>
    </row>
    <row r="18" spans="1:22" s="2" customFormat="1" ht="22.5" customHeight="1" x14ac:dyDescent="0.15">
      <c r="A18" s="2" t="s">
        <v>27</v>
      </c>
      <c r="B18" s="91"/>
      <c r="C18" s="91"/>
      <c r="D18" s="91"/>
      <c r="E18" s="91"/>
      <c r="F18" s="91"/>
      <c r="G18" s="91"/>
      <c r="H18" s="3" t="s">
        <v>39</v>
      </c>
      <c r="I18" s="91"/>
      <c r="J18" s="91"/>
      <c r="K18" s="3" t="s">
        <v>39</v>
      </c>
      <c r="L18" s="3"/>
      <c r="M18" s="91"/>
      <c r="N18" s="91"/>
      <c r="O18" s="91"/>
      <c r="P18" s="91"/>
      <c r="Q18" s="91"/>
      <c r="R18" s="91"/>
      <c r="S18" s="4" t="s">
        <v>40</v>
      </c>
      <c r="T18" s="3"/>
      <c r="U18" s="3" t="s">
        <v>42</v>
      </c>
      <c r="V18" s="5" t="s">
        <v>41</v>
      </c>
    </row>
    <row r="19" spans="1:22" x14ac:dyDescent="0.15">
      <c r="B19" s="90"/>
      <c r="C19" s="90"/>
      <c r="D19" s="90"/>
      <c r="E19" s="90"/>
      <c r="F19" s="90"/>
      <c r="G19" s="90"/>
      <c r="I19" s="90"/>
      <c r="J19" s="90"/>
      <c r="M19" s="90"/>
      <c r="N19" s="90"/>
      <c r="O19" s="90"/>
      <c r="P19" s="90"/>
      <c r="Q19" s="90"/>
      <c r="R19" s="90"/>
      <c r="S19" s="1"/>
    </row>
    <row r="20" spans="1:22" s="2" customFormat="1" ht="22.5" customHeight="1" x14ac:dyDescent="0.15">
      <c r="A20" s="2" t="s">
        <v>28</v>
      </c>
      <c r="B20" s="91"/>
      <c r="C20" s="91"/>
      <c r="D20" s="91"/>
      <c r="E20" s="91"/>
      <c r="F20" s="91"/>
      <c r="G20" s="91"/>
      <c r="H20" s="3" t="s">
        <v>39</v>
      </c>
      <c r="I20" s="91"/>
      <c r="J20" s="91"/>
      <c r="K20" s="3" t="s">
        <v>39</v>
      </c>
      <c r="L20" s="3"/>
      <c r="M20" s="91"/>
      <c r="N20" s="91"/>
      <c r="O20" s="91"/>
      <c r="P20" s="91"/>
      <c r="Q20" s="91"/>
      <c r="R20" s="91"/>
      <c r="S20" s="4" t="s">
        <v>40</v>
      </c>
      <c r="T20" s="3"/>
      <c r="U20" s="3" t="s">
        <v>42</v>
      </c>
      <c r="V20" s="5" t="s">
        <v>41</v>
      </c>
    </row>
    <row r="21" spans="1:22" x14ac:dyDescent="0.15">
      <c r="B21" s="90"/>
      <c r="C21" s="90"/>
      <c r="D21" s="90"/>
      <c r="E21" s="90"/>
      <c r="F21" s="90"/>
      <c r="G21" s="90"/>
      <c r="I21" s="90"/>
      <c r="J21" s="90"/>
      <c r="M21" s="90"/>
      <c r="N21" s="90"/>
      <c r="O21" s="90"/>
      <c r="P21" s="90"/>
      <c r="Q21" s="90"/>
      <c r="R21" s="90"/>
      <c r="S21" s="1"/>
    </row>
    <row r="22" spans="1:22" s="2" customFormat="1" ht="22.5" customHeight="1" x14ac:dyDescent="0.15">
      <c r="A22" s="2" t="s">
        <v>29</v>
      </c>
      <c r="B22" s="91"/>
      <c r="C22" s="91"/>
      <c r="D22" s="91"/>
      <c r="E22" s="91"/>
      <c r="F22" s="91"/>
      <c r="G22" s="91"/>
      <c r="H22" s="3" t="s">
        <v>39</v>
      </c>
      <c r="I22" s="91"/>
      <c r="J22" s="91"/>
      <c r="K22" s="3" t="s">
        <v>39</v>
      </c>
      <c r="L22" s="3"/>
      <c r="M22" s="91"/>
      <c r="N22" s="91"/>
      <c r="O22" s="91"/>
      <c r="P22" s="91"/>
      <c r="Q22" s="91"/>
      <c r="R22" s="91"/>
      <c r="S22" s="4" t="s">
        <v>40</v>
      </c>
      <c r="T22" s="3"/>
      <c r="U22" s="3" t="s">
        <v>42</v>
      </c>
      <c r="V22" s="5" t="s">
        <v>41</v>
      </c>
    </row>
    <row r="23" spans="1:22" x14ac:dyDescent="0.15">
      <c r="B23" s="90"/>
      <c r="C23" s="90"/>
      <c r="D23" s="90"/>
      <c r="E23" s="90"/>
      <c r="F23" s="90"/>
      <c r="G23" s="90"/>
      <c r="I23" s="90"/>
      <c r="J23" s="90"/>
      <c r="M23" s="90"/>
      <c r="N23" s="90"/>
      <c r="O23" s="90"/>
      <c r="P23" s="90"/>
      <c r="Q23" s="90"/>
      <c r="R23" s="90"/>
      <c r="S23" s="1"/>
    </row>
    <row r="24" spans="1:22" s="2" customFormat="1" ht="22.5" customHeight="1" x14ac:dyDescent="0.15">
      <c r="A24" s="2" t="s">
        <v>30</v>
      </c>
      <c r="B24" s="91"/>
      <c r="C24" s="91"/>
      <c r="D24" s="91"/>
      <c r="E24" s="91"/>
      <c r="F24" s="91"/>
      <c r="G24" s="91"/>
      <c r="H24" s="3" t="s">
        <v>39</v>
      </c>
      <c r="I24" s="91"/>
      <c r="J24" s="91"/>
      <c r="K24" s="3" t="s">
        <v>39</v>
      </c>
      <c r="L24" s="3"/>
      <c r="M24" s="91"/>
      <c r="N24" s="91"/>
      <c r="O24" s="91"/>
      <c r="P24" s="91"/>
      <c r="Q24" s="91"/>
      <c r="R24" s="91"/>
      <c r="S24" s="4" t="s">
        <v>40</v>
      </c>
      <c r="T24" s="3"/>
      <c r="U24" s="3" t="s">
        <v>42</v>
      </c>
      <c r="V24" s="5" t="s">
        <v>41</v>
      </c>
    </row>
    <row r="25" spans="1:22" x14ac:dyDescent="0.15">
      <c r="B25" s="90"/>
      <c r="C25" s="90"/>
      <c r="D25" s="90"/>
      <c r="E25" s="90"/>
      <c r="F25" s="90"/>
      <c r="G25" s="90"/>
      <c r="I25" s="90"/>
      <c r="J25" s="90"/>
      <c r="M25" s="90"/>
      <c r="N25" s="90"/>
      <c r="O25" s="90"/>
      <c r="P25" s="90"/>
      <c r="Q25" s="90"/>
      <c r="R25" s="90"/>
      <c r="S25" s="1"/>
    </row>
    <row r="26" spans="1:22" s="2" customFormat="1" ht="22.5" customHeight="1" x14ac:dyDescent="0.15">
      <c r="A26" s="2" t="s">
        <v>31</v>
      </c>
      <c r="B26" s="91"/>
      <c r="C26" s="91"/>
      <c r="D26" s="91"/>
      <c r="E26" s="91"/>
      <c r="F26" s="91"/>
      <c r="G26" s="91"/>
      <c r="H26" s="3" t="s">
        <v>39</v>
      </c>
      <c r="I26" s="91"/>
      <c r="J26" s="91"/>
      <c r="K26" s="3" t="s">
        <v>39</v>
      </c>
      <c r="L26" s="3"/>
      <c r="M26" s="91"/>
      <c r="N26" s="91"/>
      <c r="O26" s="91"/>
      <c r="P26" s="91"/>
      <c r="Q26" s="91"/>
      <c r="R26" s="91"/>
      <c r="S26" s="4" t="s">
        <v>40</v>
      </c>
      <c r="T26" s="3"/>
      <c r="U26" s="3" t="s">
        <v>42</v>
      </c>
      <c r="V26" s="5" t="s">
        <v>41</v>
      </c>
    </row>
    <row r="27" spans="1:22" x14ac:dyDescent="0.15">
      <c r="B27" s="90"/>
      <c r="C27" s="90"/>
      <c r="D27" s="90"/>
      <c r="E27" s="90"/>
      <c r="F27" s="90"/>
      <c r="G27" s="90"/>
      <c r="I27" s="90"/>
      <c r="J27" s="90"/>
      <c r="M27" s="90"/>
      <c r="N27" s="90"/>
      <c r="O27" s="90"/>
      <c r="P27" s="90"/>
      <c r="Q27" s="90"/>
      <c r="R27" s="90"/>
      <c r="S27" s="1"/>
    </row>
    <row r="28" spans="1:22" s="2" customFormat="1" ht="22.5" customHeight="1" x14ac:dyDescent="0.15">
      <c r="A28" s="2" t="s">
        <v>32</v>
      </c>
      <c r="B28" s="91"/>
      <c r="C28" s="91"/>
      <c r="D28" s="91"/>
      <c r="E28" s="91"/>
      <c r="F28" s="91"/>
      <c r="G28" s="91"/>
      <c r="H28" s="3" t="s">
        <v>39</v>
      </c>
      <c r="I28" s="91"/>
      <c r="J28" s="91"/>
      <c r="K28" s="3" t="s">
        <v>39</v>
      </c>
      <c r="L28" s="3"/>
      <c r="M28" s="91"/>
      <c r="N28" s="91"/>
      <c r="O28" s="91"/>
      <c r="P28" s="91"/>
      <c r="Q28" s="91"/>
      <c r="R28" s="91"/>
      <c r="S28" s="4" t="s">
        <v>40</v>
      </c>
      <c r="T28" s="3"/>
      <c r="U28" s="3" t="s">
        <v>42</v>
      </c>
      <c r="V28" s="5" t="s">
        <v>41</v>
      </c>
    </row>
    <row r="29" spans="1:22" x14ac:dyDescent="0.15">
      <c r="B29" s="90"/>
      <c r="C29" s="90"/>
      <c r="D29" s="90"/>
      <c r="E29" s="90"/>
      <c r="F29" s="90"/>
      <c r="G29" s="90"/>
      <c r="I29" s="90"/>
      <c r="J29" s="90"/>
      <c r="M29" s="90"/>
      <c r="N29" s="90"/>
      <c r="O29" s="90"/>
      <c r="P29" s="90"/>
      <c r="Q29" s="90"/>
      <c r="R29" s="90"/>
      <c r="S29" s="1"/>
    </row>
    <row r="30" spans="1:22" s="2" customFormat="1" ht="22.5" customHeight="1" x14ac:dyDescent="0.15">
      <c r="A30" s="2" t="s">
        <v>33</v>
      </c>
      <c r="B30" s="91"/>
      <c r="C30" s="91"/>
      <c r="D30" s="91"/>
      <c r="E30" s="91"/>
      <c r="F30" s="91"/>
      <c r="G30" s="91"/>
      <c r="H30" s="3" t="s">
        <v>39</v>
      </c>
      <c r="I30" s="91"/>
      <c r="J30" s="91"/>
      <c r="K30" s="3" t="s">
        <v>39</v>
      </c>
      <c r="L30" s="3"/>
      <c r="M30" s="91"/>
      <c r="N30" s="91"/>
      <c r="O30" s="91"/>
      <c r="P30" s="91"/>
      <c r="Q30" s="91"/>
      <c r="R30" s="91"/>
      <c r="S30" s="4" t="s">
        <v>40</v>
      </c>
      <c r="T30" s="3"/>
      <c r="U30" s="3" t="s">
        <v>42</v>
      </c>
      <c r="V30" s="5" t="s">
        <v>41</v>
      </c>
    </row>
    <row r="31" spans="1:22" x14ac:dyDescent="0.15">
      <c r="B31" s="90"/>
      <c r="C31" s="90"/>
      <c r="D31" s="90"/>
      <c r="E31" s="90"/>
      <c r="F31" s="90"/>
      <c r="G31" s="90"/>
      <c r="I31" s="90"/>
      <c r="J31" s="90"/>
      <c r="M31" s="90"/>
      <c r="N31" s="90"/>
      <c r="O31" s="90"/>
      <c r="P31" s="90"/>
      <c r="Q31" s="90"/>
      <c r="R31" s="90"/>
      <c r="S31" s="1"/>
    </row>
    <row r="32" spans="1:22" s="2" customFormat="1" ht="22.5" customHeight="1" x14ac:dyDescent="0.15">
      <c r="A32" s="2" t="s">
        <v>34</v>
      </c>
      <c r="B32" s="91"/>
      <c r="C32" s="91"/>
      <c r="D32" s="91"/>
      <c r="E32" s="91"/>
      <c r="F32" s="91"/>
      <c r="G32" s="91"/>
      <c r="H32" s="3" t="s">
        <v>39</v>
      </c>
      <c r="I32" s="91"/>
      <c r="J32" s="91"/>
      <c r="K32" s="3" t="s">
        <v>39</v>
      </c>
      <c r="L32" s="3"/>
      <c r="M32" s="91"/>
      <c r="N32" s="91"/>
      <c r="O32" s="91"/>
      <c r="P32" s="91"/>
      <c r="Q32" s="91"/>
      <c r="R32" s="91"/>
      <c r="S32" s="4" t="s">
        <v>40</v>
      </c>
      <c r="T32" s="3"/>
      <c r="U32" s="3" t="s">
        <v>42</v>
      </c>
      <c r="V32" s="5" t="s">
        <v>41</v>
      </c>
    </row>
    <row r="35" spans="1:22" s="2" customFormat="1" ht="18.75" customHeight="1" x14ac:dyDescent="0.15">
      <c r="B35" s="2" t="s">
        <v>35</v>
      </c>
      <c r="C35" s="2" t="s">
        <v>23</v>
      </c>
      <c r="E35" s="2" t="s">
        <v>24</v>
      </c>
      <c r="G35" s="2" t="s">
        <v>25</v>
      </c>
    </row>
    <row r="37" spans="1:22" s="2" customFormat="1" ht="22.5" customHeight="1" x14ac:dyDescent="0.15">
      <c r="A37" s="2" t="s">
        <v>26</v>
      </c>
      <c r="B37" s="91"/>
      <c r="C37" s="91"/>
      <c r="D37" s="91"/>
      <c r="E37" s="91"/>
      <c r="F37" s="91"/>
      <c r="G37" s="91"/>
      <c r="H37" s="3" t="s">
        <v>39</v>
      </c>
      <c r="I37" s="91"/>
      <c r="J37" s="91"/>
      <c r="K37" s="3" t="s">
        <v>39</v>
      </c>
      <c r="L37" s="3"/>
      <c r="M37" s="91"/>
      <c r="N37" s="91"/>
      <c r="O37" s="91"/>
      <c r="P37" s="91"/>
      <c r="Q37" s="91"/>
      <c r="R37" s="91"/>
      <c r="S37" s="4" t="s">
        <v>40</v>
      </c>
      <c r="T37" s="3"/>
      <c r="U37" s="3" t="s">
        <v>42</v>
      </c>
      <c r="V37" s="5" t="s">
        <v>41</v>
      </c>
    </row>
    <row r="38" spans="1:22" x14ac:dyDescent="0.15">
      <c r="B38" s="90"/>
      <c r="C38" s="90"/>
      <c r="D38" s="90"/>
      <c r="E38" s="90"/>
      <c r="F38" s="90"/>
      <c r="G38" s="90"/>
      <c r="I38" s="90"/>
      <c r="J38" s="90"/>
      <c r="M38" s="90"/>
      <c r="N38" s="90"/>
      <c r="O38" s="90"/>
      <c r="P38" s="90"/>
      <c r="Q38" s="90"/>
      <c r="R38" s="90"/>
      <c r="S38" s="1"/>
    </row>
    <row r="39" spans="1:22" s="2" customFormat="1" ht="22.5" customHeight="1" x14ac:dyDescent="0.15">
      <c r="A39" s="2" t="s">
        <v>27</v>
      </c>
      <c r="B39" s="91"/>
      <c r="C39" s="91"/>
      <c r="D39" s="91"/>
      <c r="E39" s="91"/>
      <c r="F39" s="91"/>
      <c r="G39" s="91"/>
      <c r="H39" s="3" t="s">
        <v>39</v>
      </c>
      <c r="I39" s="91"/>
      <c r="J39" s="91"/>
      <c r="K39" s="3" t="s">
        <v>39</v>
      </c>
      <c r="L39" s="3"/>
      <c r="M39" s="91"/>
      <c r="N39" s="91"/>
      <c r="O39" s="91"/>
      <c r="P39" s="91"/>
      <c r="Q39" s="91"/>
      <c r="R39" s="91"/>
      <c r="S39" s="4" t="s">
        <v>40</v>
      </c>
      <c r="T39" s="3"/>
      <c r="U39" s="3" t="s">
        <v>42</v>
      </c>
      <c r="V39" s="5" t="s">
        <v>41</v>
      </c>
    </row>
    <row r="40" spans="1:22" x14ac:dyDescent="0.15">
      <c r="B40" s="90"/>
      <c r="C40" s="90"/>
      <c r="D40" s="90"/>
      <c r="E40" s="90"/>
      <c r="F40" s="90"/>
      <c r="G40" s="90"/>
      <c r="I40" s="90"/>
      <c r="J40" s="90"/>
      <c r="M40" s="90"/>
      <c r="N40" s="90"/>
      <c r="O40" s="90"/>
      <c r="P40" s="90"/>
      <c r="Q40" s="90"/>
      <c r="R40" s="90"/>
      <c r="S40" s="1"/>
    </row>
    <row r="41" spans="1:22" s="2" customFormat="1" ht="22.5" customHeight="1" x14ac:dyDescent="0.15">
      <c r="A41" s="2" t="s">
        <v>28</v>
      </c>
      <c r="B41" s="91"/>
      <c r="C41" s="91"/>
      <c r="D41" s="91"/>
      <c r="E41" s="91"/>
      <c r="F41" s="91"/>
      <c r="G41" s="91"/>
      <c r="H41" s="3" t="s">
        <v>39</v>
      </c>
      <c r="I41" s="91"/>
      <c r="J41" s="91"/>
      <c r="K41" s="3" t="s">
        <v>39</v>
      </c>
      <c r="L41" s="3"/>
      <c r="M41" s="91"/>
      <c r="N41" s="91"/>
      <c r="O41" s="91"/>
      <c r="P41" s="91"/>
      <c r="Q41" s="91"/>
      <c r="R41" s="91"/>
      <c r="S41" s="4" t="s">
        <v>40</v>
      </c>
      <c r="T41" s="3"/>
      <c r="U41" s="3" t="s">
        <v>42</v>
      </c>
      <c r="V41" s="5" t="s">
        <v>41</v>
      </c>
    </row>
    <row r="42" spans="1:22" ht="14.25" thickBot="1" x14ac:dyDescent="0.2"/>
    <row r="43" spans="1:22" ht="14.25" thickTop="1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s="2" customFormat="1" ht="22.5" customHeight="1" x14ac:dyDescent="0.15">
      <c r="B44" s="2" t="s">
        <v>36</v>
      </c>
      <c r="C44" s="2" t="s">
        <v>23</v>
      </c>
      <c r="E44" s="2" t="s">
        <v>24</v>
      </c>
      <c r="G44" s="2" t="s">
        <v>25</v>
      </c>
      <c r="I44" s="91"/>
      <c r="J44" s="91"/>
      <c r="K44" s="91"/>
      <c r="L44" s="91"/>
      <c r="M44" s="91"/>
      <c r="N44" s="91"/>
      <c r="O44" s="91"/>
      <c r="P44" s="91"/>
      <c r="Q44" s="3"/>
    </row>
    <row r="45" spans="1:22" ht="7.5" customHeight="1" x14ac:dyDescent="0.15">
      <c r="I45" s="1"/>
      <c r="J45" s="1"/>
      <c r="K45" s="1"/>
      <c r="L45" s="1"/>
      <c r="M45" s="1"/>
      <c r="N45" s="1"/>
      <c r="O45" s="1"/>
      <c r="P45" s="1"/>
      <c r="Q45" s="1"/>
    </row>
    <row r="46" spans="1:22" s="2" customFormat="1" ht="22.5" customHeight="1" x14ac:dyDescent="0.15">
      <c r="B46" s="2" t="s">
        <v>38</v>
      </c>
      <c r="C46" s="2" t="s">
        <v>23</v>
      </c>
      <c r="E46" s="2" t="s">
        <v>24</v>
      </c>
      <c r="G46" s="2" t="s">
        <v>25</v>
      </c>
      <c r="I46" s="91"/>
      <c r="J46" s="91"/>
      <c r="K46" s="91"/>
      <c r="L46" s="91"/>
      <c r="M46" s="91"/>
      <c r="N46" s="91"/>
      <c r="O46" s="91"/>
      <c r="P46" s="91"/>
      <c r="Q46" s="3"/>
    </row>
    <row r="48" spans="1:22" x14ac:dyDescent="0.15">
      <c r="B48" s="90" t="s">
        <v>37</v>
      </c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1"/>
      <c r="O48" s="1"/>
    </row>
  </sheetData>
  <mergeCells count="88">
    <mergeCell ref="I12:J12"/>
    <mergeCell ref="N11:O11"/>
    <mergeCell ref="N12:O12"/>
    <mergeCell ref="M39:R39"/>
    <mergeCell ref="M40:R40"/>
    <mergeCell ref="M26:R26"/>
    <mergeCell ref="M27:R27"/>
    <mergeCell ref="I38:J38"/>
    <mergeCell ref="M38:R38"/>
    <mergeCell ref="I21:J21"/>
    <mergeCell ref="I40:J40"/>
    <mergeCell ref="I18:J18"/>
    <mergeCell ref="I19:J19"/>
    <mergeCell ref="I20:J20"/>
    <mergeCell ref="E13:O13"/>
    <mergeCell ref="B24:G24"/>
    <mergeCell ref="M41:R41"/>
    <mergeCell ref="B3:R5"/>
    <mergeCell ref="G7:J7"/>
    <mergeCell ref="E7:F7"/>
    <mergeCell ref="M28:R28"/>
    <mergeCell ref="M29:R29"/>
    <mergeCell ref="M30:R30"/>
    <mergeCell ref="M31:R31"/>
    <mergeCell ref="M32:R32"/>
    <mergeCell ref="M37:R37"/>
    <mergeCell ref="M22:R22"/>
    <mergeCell ref="M23:R23"/>
    <mergeCell ref="M24:R24"/>
    <mergeCell ref="I11:J11"/>
    <mergeCell ref="I23:J23"/>
    <mergeCell ref="M25:R25"/>
    <mergeCell ref="I41:J41"/>
    <mergeCell ref="M16:R16"/>
    <mergeCell ref="M17:R17"/>
    <mergeCell ref="M18:R18"/>
    <mergeCell ref="M19:R19"/>
    <mergeCell ref="M20:R20"/>
    <mergeCell ref="M21:R21"/>
    <mergeCell ref="I28:J28"/>
    <mergeCell ref="I29:J29"/>
    <mergeCell ref="I30:J30"/>
    <mergeCell ref="I31:J31"/>
    <mergeCell ref="I32:J32"/>
    <mergeCell ref="I37:J37"/>
    <mergeCell ref="I22:J22"/>
    <mergeCell ref="I16:J16"/>
    <mergeCell ref="I17:J17"/>
    <mergeCell ref="B40:G40"/>
    <mergeCell ref="I24:J24"/>
    <mergeCell ref="I25:J25"/>
    <mergeCell ref="I26:J26"/>
    <mergeCell ref="I27:J27"/>
    <mergeCell ref="I39:J39"/>
    <mergeCell ref="B38:G38"/>
    <mergeCell ref="B37:G37"/>
    <mergeCell ref="B8:H8"/>
    <mergeCell ref="I44:P44"/>
    <mergeCell ref="I46:P46"/>
    <mergeCell ref="E9:K9"/>
    <mergeCell ref="K11:M11"/>
    <mergeCell ref="K12:M12"/>
    <mergeCell ref="B9:C9"/>
    <mergeCell ref="B11:C11"/>
    <mergeCell ref="B12:C12"/>
    <mergeCell ref="D11:G11"/>
    <mergeCell ref="D12:G12"/>
    <mergeCell ref="B20:G20"/>
    <mergeCell ref="B21:G21"/>
    <mergeCell ref="B22:G22"/>
    <mergeCell ref="B23:G23"/>
    <mergeCell ref="B39:G39"/>
    <mergeCell ref="F6:I6"/>
    <mergeCell ref="T2:V2"/>
    <mergeCell ref="B48:M48"/>
    <mergeCell ref="B16:G16"/>
    <mergeCell ref="B17:G17"/>
    <mergeCell ref="B18:G18"/>
    <mergeCell ref="B19:G19"/>
    <mergeCell ref="B25:G25"/>
    <mergeCell ref="B41:G41"/>
    <mergeCell ref="B26:G26"/>
    <mergeCell ref="B27:G27"/>
    <mergeCell ref="B28:G28"/>
    <mergeCell ref="B29:G29"/>
    <mergeCell ref="B30:G30"/>
    <mergeCell ref="B31:G31"/>
    <mergeCell ref="B32:G32"/>
  </mergeCells>
  <phoneticPr fontId="1"/>
  <hyperlinks>
    <hyperlink ref="T2:V2" location="目次!A1" display="戻る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&amp;L済生会二日市病院&amp;R初版 H25.6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14</xdr:col>
                    <xdr:colOff>0</xdr:colOff>
                    <xdr:row>6</xdr:row>
                    <xdr:rowOff>0</xdr:rowOff>
                  </from>
                  <to>
                    <xdr:col>16</xdr:col>
                    <xdr:colOff>47625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17</xdr:col>
                    <xdr:colOff>19050</xdr:colOff>
                    <xdr:row>6</xdr:row>
                    <xdr:rowOff>0</xdr:rowOff>
                  </from>
                  <to>
                    <xdr:col>18</xdr:col>
                    <xdr:colOff>19050</xdr:colOff>
                    <xdr:row>7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MST!$B$4:$B$17</xm:f>
          </x14:formula1>
          <xm:sqref>B16:G16 B18:G18 B20:G20 B22:G22 B24:G24 B26:G26 B28:G28 B30:G30 B32:G32 B37:G37 B39:G39 B41:G41</xm:sqref>
        </x14:dataValidation>
        <x14:dataValidation type="list" allowBlank="1" showInputMessage="1" showErrorMessage="1" xr:uid="{00000000-0002-0000-0100-000001000000}">
          <x14:formula1>
            <xm:f>MST!$F$4:$F$17</xm:f>
          </x14:formula1>
          <xm:sqref>I16:J16 I18:J18 I20:J20 I22:J22 I24:J24 I26:J26 I28:J28 I30:J30 I32:J32</xm:sqref>
        </x14:dataValidation>
        <x14:dataValidation type="list" allowBlank="1" showInputMessage="1" showErrorMessage="1" xr:uid="{00000000-0002-0000-0100-000002000000}">
          <x14:formula1>
            <xm:f>MST!$D$4:$D$17</xm:f>
          </x14:formula1>
          <xm:sqref>M16:R16 M18:R18 M20:R20 M22:R22 M24:R24 M26:R26 M28:R28 M30:R30 M32:R32 M37:R37 M39:R39 M41:R41</xm:sqref>
        </x14:dataValidation>
        <x14:dataValidation type="list" allowBlank="1" showInputMessage="1" showErrorMessage="1" xr:uid="{00000000-0002-0000-0100-000003000000}">
          <x14:formula1>
            <xm:f>目次!$D$2:$D$108</xm:f>
          </x14:formula1>
          <xm:sqref>B3:R5</xm:sqref>
        </x14:dataValidation>
        <x14:dataValidation type="list" allowBlank="1" showInputMessage="1" showErrorMessage="1" xr:uid="{00000000-0002-0000-0100-000004000000}">
          <x14:formula1>
            <xm:f>目次!$D$1:$D$28</xm:f>
          </x14:formula1>
          <xm:sqref>B6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tabColor rgb="FF002060"/>
    <pageSetUpPr fitToPage="1"/>
  </sheetPr>
  <dimension ref="A2:AE29"/>
  <sheetViews>
    <sheetView showGridLines="0" showRowColHeaders="0" topLeftCell="A7" zoomScale="130" zoomScaleNormal="130" zoomScaleSheetLayoutView="100" zoomScalePageLayoutView="160" workbookViewId="0">
      <selection activeCell="W38" sqref="W38"/>
    </sheetView>
  </sheetViews>
  <sheetFormatPr defaultRowHeight="13.5" x14ac:dyDescent="0.15"/>
  <cols>
    <col min="1" max="1" width="4" customWidth="1"/>
    <col min="2" max="2" width="3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7.75" customWidth="1"/>
    <col min="13" max="13" width="7.875" customWidth="1"/>
    <col min="14" max="14" width="3" customWidth="1"/>
    <col min="15" max="16" width="1.125" customWidth="1"/>
    <col min="17" max="17" width="2.875" customWidth="1"/>
    <col min="18" max="18" width="7.5" customWidth="1"/>
    <col min="19" max="19" width="1.375" customWidth="1"/>
    <col min="20" max="20" width="2.25" customWidth="1"/>
    <col min="21" max="21" width="3.5" customWidth="1"/>
    <col min="22" max="22" width="1.25" customWidth="1"/>
    <col min="23" max="23" width="6.25" customWidth="1"/>
    <col min="24" max="24" width="1.625" customWidth="1"/>
    <col min="25" max="25" width="3.625" customWidth="1"/>
    <col min="26" max="26" width="2.625" customWidth="1"/>
    <col min="27" max="27" width="1.125" customWidth="1"/>
  </cols>
  <sheetData>
    <row r="2" spans="2:31" x14ac:dyDescent="0.15">
      <c r="Y2" s="89" t="s">
        <v>87</v>
      </c>
      <c r="Z2" s="89"/>
      <c r="AA2" s="89"/>
    </row>
    <row r="3" spans="2:31" x14ac:dyDescent="0.15">
      <c r="C3" s="98" t="s">
        <v>10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2:31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</row>
    <row r="5" spans="2:31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</row>
    <row r="6" spans="2:31" ht="20.85" customHeight="1" x14ac:dyDescent="0.15">
      <c r="B6" s="59"/>
      <c r="C6" s="14"/>
      <c r="D6" s="14"/>
      <c r="E6" s="98"/>
      <c r="F6" s="98"/>
      <c r="G6" s="98"/>
      <c r="H6" s="98"/>
      <c r="I6" s="98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31" ht="20.85" customHeight="1" x14ac:dyDescent="0.15">
      <c r="C7" s="151" t="s">
        <v>209</v>
      </c>
      <c r="D7" s="151"/>
      <c r="E7" s="151"/>
      <c r="F7" s="151"/>
      <c r="G7" s="151"/>
      <c r="H7" s="151"/>
      <c r="I7" s="151"/>
      <c r="J7" s="151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2:31" ht="20.85" customHeight="1" x14ac:dyDescent="0.15">
      <c r="B8" s="56" t="s">
        <v>23</v>
      </c>
      <c r="C8" s="60"/>
      <c r="D8" s="22" t="s">
        <v>25</v>
      </c>
      <c r="E8" s="88" t="s">
        <v>112</v>
      </c>
      <c r="F8" s="88"/>
      <c r="G8" s="88"/>
      <c r="H8" s="88"/>
      <c r="I8" s="88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spans="2:31" ht="14.25" x14ac:dyDescent="0.15">
      <c r="F9" s="100">
        <v>3</v>
      </c>
      <c r="G9" s="100"/>
      <c r="H9" s="99" t="s">
        <v>21</v>
      </c>
      <c r="I9" s="99"/>
      <c r="J9" s="99"/>
      <c r="K9" s="99"/>
      <c r="L9" s="99"/>
      <c r="M9" s="99"/>
      <c r="Q9" s="1"/>
      <c r="R9" s="1" t="s">
        <v>68</v>
      </c>
      <c r="S9" s="90"/>
      <c r="T9" s="90"/>
      <c r="U9" s="90"/>
      <c r="V9" s="90"/>
      <c r="W9" s="90"/>
      <c r="X9" s="90"/>
      <c r="AD9" s="108"/>
      <c r="AE9" s="108"/>
    </row>
    <row r="10" spans="2:31" x14ac:dyDescent="0.15">
      <c r="C10" s="90"/>
      <c r="D10" s="90"/>
      <c r="E10" s="90"/>
      <c r="F10" s="90"/>
      <c r="G10" s="90"/>
      <c r="H10" s="90"/>
      <c r="I10" s="90"/>
      <c r="J10" s="1"/>
      <c r="K10" s="1"/>
      <c r="L10" s="1"/>
    </row>
    <row r="11" spans="2:31" ht="22.5" customHeight="1" x14ac:dyDescent="0.15">
      <c r="C11" s="91" t="s">
        <v>15</v>
      </c>
      <c r="D11" s="91"/>
      <c r="E11" s="11" t="s">
        <v>23</v>
      </c>
      <c r="F11" s="92"/>
      <c r="G11" s="92"/>
      <c r="H11" s="92"/>
      <c r="I11" s="92"/>
      <c r="J11" s="92"/>
      <c r="K11" s="92"/>
      <c r="L11" s="92"/>
      <c r="M11" s="92"/>
      <c r="N11" s="92"/>
      <c r="O11" s="12" t="s">
        <v>25</v>
      </c>
      <c r="P11" s="12"/>
      <c r="Q11" s="10"/>
      <c r="R11" s="10"/>
      <c r="S11" s="10"/>
      <c r="T11" s="10"/>
      <c r="U11" s="10"/>
      <c r="V11" s="10"/>
      <c r="AD11" s="108"/>
      <c r="AE11" s="108"/>
    </row>
    <row r="12" spans="2:31" ht="11.25" customHeight="1" x14ac:dyDescent="0.15">
      <c r="C12" s="3"/>
      <c r="D12" s="3"/>
      <c r="E12" s="11"/>
      <c r="F12" s="9"/>
      <c r="G12" s="9"/>
      <c r="H12" s="9"/>
      <c r="I12" s="9"/>
      <c r="J12" s="9"/>
      <c r="K12" s="9"/>
      <c r="L12" s="9"/>
      <c r="M12" s="9"/>
      <c r="N12" s="9"/>
      <c r="O12" s="12"/>
      <c r="P12" s="12"/>
      <c r="Q12" s="10"/>
      <c r="R12" s="10"/>
      <c r="S12" s="10"/>
      <c r="T12" s="10"/>
      <c r="U12" s="10"/>
      <c r="V12" s="10"/>
      <c r="AD12" s="18"/>
      <c r="AE12" s="18"/>
    </row>
    <row r="13" spans="2:31" ht="6.75" customHeight="1" x14ac:dyDescent="0.15">
      <c r="C13" s="3"/>
      <c r="D13" s="3"/>
      <c r="E13" s="11"/>
      <c r="F13" s="9"/>
      <c r="G13" s="9"/>
      <c r="H13" s="9"/>
      <c r="I13" s="9"/>
      <c r="J13" s="9"/>
      <c r="K13" s="9"/>
      <c r="L13" s="9"/>
      <c r="M13" s="9"/>
      <c r="N13" s="9"/>
      <c r="O13" s="12"/>
      <c r="P13" s="12"/>
      <c r="Q13" s="10"/>
      <c r="R13" s="10"/>
      <c r="S13" s="10"/>
      <c r="T13" s="10"/>
      <c r="U13" s="10"/>
      <c r="V13" s="10"/>
    </row>
    <row r="14" spans="2:31" ht="22.5" customHeight="1" x14ac:dyDescent="0.15">
      <c r="C14" s="97" t="s">
        <v>16</v>
      </c>
      <c r="D14" s="97"/>
      <c r="E14" s="93"/>
      <c r="F14" s="94"/>
      <c r="G14" s="94"/>
      <c r="H14" s="94"/>
      <c r="I14" s="17" t="s">
        <v>18</v>
      </c>
      <c r="J14" s="101" t="s">
        <v>20</v>
      </c>
      <c r="K14" s="119"/>
      <c r="L14" s="119"/>
      <c r="M14" s="102"/>
      <c r="N14" s="93">
        <f>E14^0.663*N13^0.4444*0.008883</f>
        <v>0</v>
      </c>
      <c r="O14" s="94"/>
      <c r="P14" s="94"/>
      <c r="Q14" s="94"/>
      <c r="R14" s="94"/>
      <c r="S14" s="120" t="s">
        <v>69</v>
      </c>
      <c r="T14" s="120"/>
      <c r="U14" s="16"/>
      <c r="V14" s="10"/>
    </row>
    <row r="15" spans="2:31" ht="25.5" customHeight="1" x14ac:dyDescent="0.15">
      <c r="C15" s="97" t="s">
        <v>17</v>
      </c>
      <c r="D15" s="97"/>
      <c r="E15" s="93"/>
      <c r="F15" s="94"/>
      <c r="G15" s="94"/>
      <c r="H15" s="94"/>
      <c r="I15" s="17" t="s">
        <v>19</v>
      </c>
      <c r="J15" s="111" t="s">
        <v>89</v>
      </c>
      <c r="K15" s="112"/>
      <c r="L15" s="112"/>
      <c r="M15" s="113"/>
      <c r="N15" s="95">
        <f>E15^0.663*N14^0.4444*0.008883</f>
        <v>0</v>
      </c>
      <c r="O15" s="96"/>
      <c r="P15" s="96"/>
      <c r="Q15" s="96"/>
      <c r="R15" s="96"/>
      <c r="S15" s="114" t="s">
        <v>77</v>
      </c>
      <c r="T15" s="114"/>
      <c r="U15" s="16"/>
      <c r="V15" s="10"/>
    </row>
    <row r="16" spans="2:31" x14ac:dyDescent="0.15">
      <c r="I16" s="106" t="s">
        <v>91</v>
      </c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</row>
    <row r="17" spans="1:27" x14ac:dyDescent="0.15">
      <c r="I17" s="28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pans="1:27" ht="14.25" x14ac:dyDescent="0.15">
      <c r="C18" s="2" t="s">
        <v>190</v>
      </c>
      <c r="D18" s="2" t="s">
        <v>23</v>
      </c>
      <c r="E18" s="2"/>
      <c r="F18" s="2" t="s">
        <v>24</v>
      </c>
      <c r="G18" s="2"/>
      <c r="H18" s="2" t="s">
        <v>25</v>
      </c>
      <c r="I18" s="28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7" ht="14.25" x14ac:dyDescent="0.15">
      <c r="C19" s="2" t="s">
        <v>191</v>
      </c>
      <c r="D19" s="2" t="s">
        <v>23</v>
      </c>
      <c r="E19" s="2"/>
      <c r="F19" s="2" t="s">
        <v>24</v>
      </c>
      <c r="G19" s="2"/>
      <c r="H19" s="2" t="s">
        <v>25</v>
      </c>
      <c r="I19" s="28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1" spans="1:27" s="2" customFormat="1" ht="22.5" customHeight="1" x14ac:dyDescent="0.15">
      <c r="A21" s="2" t="s">
        <v>26</v>
      </c>
      <c r="B21" s="91" t="s">
        <v>47</v>
      </c>
      <c r="C21" s="91"/>
      <c r="D21" s="91"/>
      <c r="E21" s="91"/>
      <c r="F21" s="91"/>
      <c r="G21" s="91"/>
      <c r="H21" s="91"/>
      <c r="I21" s="3"/>
      <c r="J21" s="117"/>
      <c r="K21" s="117"/>
      <c r="L21" s="117"/>
      <c r="M21" s="117"/>
      <c r="N21" s="117"/>
      <c r="O21" s="117"/>
      <c r="P21" s="5"/>
      <c r="Q21" s="5"/>
      <c r="R21" s="117"/>
      <c r="S21" s="117"/>
      <c r="T21" s="117"/>
      <c r="U21" s="117"/>
      <c r="V21" s="117"/>
      <c r="W21" s="117"/>
      <c r="X21" s="4" t="s">
        <v>23</v>
      </c>
      <c r="Y21" s="3">
        <v>15</v>
      </c>
      <c r="Z21" s="3" t="s">
        <v>42</v>
      </c>
      <c r="AA21" s="5" t="s">
        <v>25</v>
      </c>
    </row>
    <row r="22" spans="1:27" x14ac:dyDescent="0.15">
      <c r="C22" s="90"/>
      <c r="D22" s="90"/>
      <c r="E22" s="90"/>
      <c r="F22" s="90"/>
      <c r="G22" s="90"/>
      <c r="H22" s="90"/>
      <c r="J22" s="108"/>
      <c r="K22" s="108"/>
      <c r="L22" s="108"/>
      <c r="M22" s="108"/>
      <c r="N22" s="18"/>
      <c r="O22" s="18"/>
      <c r="P22" s="18"/>
      <c r="Q22" s="18"/>
      <c r="R22" s="108"/>
      <c r="S22" s="108"/>
      <c r="T22" s="108"/>
      <c r="U22" s="108"/>
      <c r="V22" s="108"/>
      <c r="W22" s="108"/>
      <c r="X22" s="1"/>
    </row>
    <row r="23" spans="1:27" s="2" customFormat="1" ht="22.5" customHeight="1" x14ac:dyDescent="0.15">
      <c r="A23" s="2" t="s">
        <v>27</v>
      </c>
      <c r="B23" s="121" t="s">
        <v>47</v>
      </c>
      <c r="C23" s="121"/>
      <c r="D23" s="121"/>
      <c r="E23" s="121"/>
      <c r="F23" s="121"/>
      <c r="G23" s="121"/>
      <c r="H23" s="121"/>
      <c r="I23" s="3" t="s">
        <v>39</v>
      </c>
      <c r="J23" s="117" t="s">
        <v>158</v>
      </c>
      <c r="K23" s="117"/>
      <c r="L23" s="117"/>
      <c r="M23" s="19">
        <f>N15*25</f>
        <v>0</v>
      </c>
      <c r="N23" s="91" t="s">
        <v>84</v>
      </c>
      <c r="O23" s="91"/>
      <c r="P23" s="3" t="s">
        <v>249</v>
      </c>
      <c r="Q23" s="21">
        <v>25</v>
      </c>
      <c r="R23" s="21" t="s">
        <v>250</v>
      </c>
      <c r="S23" s="21"/>
      <c r="T23" s="21"/>
      <c r="U23" s="21"/>
      <c r="V23" s="21"/>
      <c r="W23" s="21"/>
      <c r="X23" s="4" t="s">
        <v>23</v>
      </c>
      <c r="Y23" s="91" t="s">
        <v>192</v>
      </c>
      <c r="Z23" s="91"/>
      <c r="AA23" s="5" t="s">
        <v>25</v>
      </c>
    </row>
    <row r="24" spans="1:27" x14ac:dyDescent="0.15">
      <c r="C24" s="90"/>
      <c r="D24" s="90"/>
      <c r="E24" s="90"/>
      <c r="F24" s="90"/>
      <c r="G24" s="90"/>
      <c r="H24" s="90"/>
      <c r="J24" s="108"/>
      <c r="K24" s="108"/>
      <c r="L24" s="108"/>
      <c r="M24" s="108"/>
      <c r="N24" s="18"/>
      <c r="O24" s="18"/>
      <c r="P24" s="18"/>
      <c r="Q24" s="18"/>
      <c r="R24" s="108"/>
      <c r="S24" s="108"/>
      <c r="T24" s="108"/>
      <c r="U24" s="108"/>
      <c r="V24" s="108"/>
      <c r="W24" s="108"/>
      <c r="X24" s="1"/>
    </row>
    <row r="25" spans="1:27" s="2" customFormat="1" ht="22.5" customHeight="1" x14ac:dyDescent="0.15">
      <c r="A25" s="2" t="s">
        <v>157</v>
      </c>
      <c r="B25" s="121" t="s">
        <v>45</v>
      </c>
      <c r="C25" s="121"/>
      <c r="D25" s="121"/>
      <c r="E25" s="121"/>
      <c r="F25" s="121"/>
      <c r="G25" s="121"/>
      <c r="H25" s="121"/>
      <c r="I25" s="3"/>
      <c r="J25" s="117"/>
      <c r="K25" s="117"/>
      <c r="L25" s="117"/>
      <c r="M25" s="117"/>
      <c r="N25" s="5"/>
      <c r="O25" s="5"/>
      <c r="P25" s="5"/>
      <c r="Q25" s="5"/>
      <c r="R25" s="117"/>
      <c r="S25" s="117"/>
      <c r="T25" s="117"/>
      <c r="U25" s="117"/>
      <c r="V25" s="117"/>
      <c r="W25" s="117"/>
      <c r="X25" s="4" t="s">
        <v>23</v>
      </c>
      <c r="Y25" s="91" t="s">
        <v>159</v>
      </c>
      <c r="Z25" s="91"/>
      <c r="AA25" s="5" t="s">
        <v>25</v>
      </c>
    </row>
    <row r="26" spans="1:27" ht="14.25" thickBot="1" x14ac:dyDescent="0.2"/>
    <row r="27" spans="1:27" ht="14.25" thickTop="1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9" spans="1:27" x14ac:dyDescent="0.15">
      <c r="C29" s="90" t="s">
        <v>128</v>
      </c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1"/>
      <c r="T29" s="1"/>
    </row>
  </sheetData>
  <protectedRanges>
    <protectedRange password="CF25" sqref="F11:F12 E14:E15 N14" name="範囲2"/>
    <protectedRange sqref="F11:F12 E14:E15 N14" name="範囲1"/>
    <protectedRange sqref="E18:E19 G18:G19" name="範囲1_1_1"/>
  </protectedRanges>
  <mergeCells count="42">
    <mergeCell ref="E6:I6"/>
    <mergeCell ref="E8:I8"/>
    <mergeCell ref="Y23:Z23"/>
    <mergeCell ref="Y2:AA2"/>
    <mergeCell ref="C3:W5"/>
    <mergeCell ref="F9:G9"/>
    <mergeCell ref="H9:M9"/>
    <mergeCell ref="S9:X9"/>
    <mergeCell ref="I16:T16"/>
    <mergeCell ref="C14:D14"/>
    <mergeCell ref="E14:H14"/>
    <mergeCell ref="J14:M14"/>
    <mergeCell ref="N14:R14"/>
    <mergeCell ref="S14:T14"/>
    <mergeCell ref="C15:D15"/>
    <mergeCell ref="E15:H15"/>
    <mergeCell ref="J15:M15"/>
    <mergeCell ref="S15:T15"/>
    <mergeCell ref="B21:H21"/>
    <mergeCell ref="J21:O21"/>
    <mergeCell ref="R21:W21"/>
    <mergeCell ref="AD9:AE9"/>
    <mergeCell ref="C10:I10"/>
    <mergeCell ref="C11:D11"/>
    <mergeCell ref="F11:N11"/>
    <mergeCell ref="AD11:AE11"/>
    <mergeCell ref="C7:J7"/>
    <mergeCell ref="C29:R29"/>
    <mergeCell ref="Y25:Z25"/>
    <mergeCell ref="C24:H24"/>
    <mergeCell ref="J24:M24"/>
    <mergeCell ref="R24:W24"/>
    <mergeCell ref="B25:H25"/>
    <mergeCell ref="J25:M25"/>
    <mergeCell ref="R25:W25"/>
    <mergeCell ref="C22:H22"/>
    <mergeCell ref="J22:M22"/>
    <mergeCell ref="R22:W22"/>
    <mergeCell ref="B23:H23"/>
    <mergeCell ref="J23:L23"/>
    <mergeCell ref="N23:O23"/>
    <mergeCell ref="N15:R15"/>
  </mergeCells>
  <phoneticPr fontId="1"/>
  <dataValidations count="2">
    <dataValidation type="list" allowBlank="1" showInputMessage="1" showErrorMessage="1" sqref="C3:C6 K3:W7 B6" xr:uid="{00000000-0002-0000-1300-000000000000}">
      <formula1>$D$2:$D$27</formula1>
    </dataValidation>
    <dataValidation type="list" allowBlank="1" showInputMessage="1" showErrorMessage="1" sqref="J3:J6 F3:I5" xr:uid="{00000000-0002-0000-1300-000001000000}">
      <formula1>$D$2:$D$30</formula1>
    </dataValidation>
  </dataValidations>
  <hyperlinks>
    <hyperlink ref="Y2:AA2" location="目次!A1" display="戻る" xr:uid="{00000000-0004-0000-1300-000000000000}"/>
  </hyperlinks>
  <pageMargins left="0.70866141732283472" right="0.70866141732283472" top="0.74803149606299213" bottom="0.74803149606299213" header="0.31496062992125984" footer="0.31496062992125984"/>
  <pageSetup paperSize="9" scale="94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18</xdr:col>
                    <xdr:colOff>0</xdr:colOff>
                    <xdr:row>8</xdr:row>
                    <xdr:rowOff>0</xdr:rowOff>
                  </from>
                  <to>
                    <xdr:col>20</xdr:col>
                    <xdr:colOff>123825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20</xdr:col>
                    <xdr:colOff>247650</xdr:colOff>
                    <xdr:row>8</xdr:row>
                    <xdr:rowOff>0</xdr:rowOff>
                  </from>
                  <to>
                    <xdr:col>22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1300-000003000000}">
          <x14:formula1>
            <xm:f>MST!$D$4:$D$9</xm:f>
          </x14:formula1>
          <xm:sqref>J25:M25</xm:sqref>
        </x14:dataValidation>
        <x14:dataValidation type="list" allowBlank="1" showInputMessage="1" showErrorMessage="1" xr:uid="{00000000-0002-0000-1300-000004000000}">
          <x14:formula1>
            <xm:f>MST!$B$4:$B$17</xm:f>
          </x14:formula1>
          <xm:sqref>B21 B23:H23 B25:H25</xm:sqref>
        </x14:dataValidation>
        <x14:dataValidation type="list" allowBlank="1" showInputMessage="1" showErrorMessage="1" xr:uid="{00000000-0002-0000-1300-000005000000}">
          <x14:formula1>
            <xm:f>MST!$F$4:$F$17</xm:f>
          </x14:formula1>
          <xm:sqref>J21:L21</xm:sqref>
        </x14:dataValidation>
        <x14:dataValidation type="list" allowBlank="1" showInputMessage="1" showErrorMessage="1" xr:uid="{00000000-0002-0000-1300-000006000000}">
          <x14:formula1>
            <xm:f>MST!$D$4:$D$17</xm:f>
          </x14:formula1>
          <xm:sqref>Q21:W21 Q25:W25</xm:sqref>
        </x14:dataValidation>
        <x14:dataValidation type="list" allowBlank="1" showInputMessage="1" showErrorMessage="1" xr:uid="{00000000-0002-0000-1300-000007000000}">
          <x14:formula1>
            <xm:f>MST!$B$22:$B$26</xm:f>
          </x14:formula1>
          <xm:sqref>C7:J7</xm:sqref>
        </x14:dataValidation>
        <x14:dataValidation type="list" allowBlank="1" showInputMessage="1" showErrorMessage="1" xr:uid="{00000000-0002-0000-1300-000008000000}">
          <x14:formula1>
            <xm:f>目次!$D$1:$D$28</xm:f>
          </x14:formula1>
          <xm:sqref>D3:E6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6">
    <tabColor rgb="FF002060"/>
    <pageSetUpPr fitToPage="1"/>
  </sheetPr>
  <dimension ref="A2:AC41"/>
  <sheetViews>
    <sheetView showGridLines="0" showRowColHeaders="0" zoomScale="130" zoomScaleNormal="130" zoomScaleSheetLayoutView="100" zoomScalePageLayoutView="160" workbookViewId="0">
      <selection activeCell="V14" sqref="V14:W14"/>
    </sheetView>
  </sheetViews>
  <sheetFormatPr defaultRowHeight="13.5" x14ac:dyDescent="0.15"/>
  <cols>
    <col min="1" max="1" width="4" customWidth="1"/>
    <col min="2" max="2" width="3.875" customWidth="1"/>
    <col min="3" max="3" width="7.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4" customWidth="1"/>
    <col min="11" max="11" width="1.75" customWidth="1"/>
    <col min="12" max="12" width="7.12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7.375" customWidth="1"/>
    <col min="22" max="22" width="1.875" customWidth="1"/>
    <col min="23" max="23" width="4.5" customWidth="1"/>
    <col min="24" max="24" width="3" customWidth="1"/>
    <col min="25" max="25" width="1.75" customWidth="1"/>
  </cols>
  <sheetData>
    <row r="2" spans="2:29" x14ac:dyDescent="0.15">
      <c r="W2" s="89" t="s">
        <v>87</v>
      </c>
      <c r="X2" s="89"/>
      <c r="Y2" s="89"/>
    </row>
    <row r="3" spans="2:29" x14ac:dyDescent="0.15">
      <c r="C3" s="98" t="s">
        <v>11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2:29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2:29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2:29" ht="20.85" customHeight="1" x14ac:dyDescent="0.15">
      <c r="B6" s="56" t="s">
        <v>23</v>
      </c>
      <c r="C6" s="60"/>
      <c r="D6" s="22" t="s">
        <v>25</v>
      </c>
      <c r="E6" s="115" t="s">
        <v>112</v>
      </c>
      <c r="F6" s="115"/>
      <c r="G6" s="115"/>
      <c r="H6" s="115"/>
      <c r="I6" s="115"/>
      <c r="J6" s="22"/>
      <c r="K6" s="22"/>
      <c r="L6" s="22"/>
      <c r="M6" s="22"/>
      <c r="N6" s="22"/>
      <c r="O6" s="22"/>
      <c r="P6" s="22"/>
      <c r="Q6" s="22"/>
      <c r="R6" s="22"/>
    </row>
    <row r="7" spans="2:29" ht="20.85" customHeight="1" x14ac:dyDescent="0.15">
      <c r="B7" s="14"/>
      <c r="C7" s="1"/>
      <c r="D7" s="22"/>
      <c r="E7" s="22"/>
      <c r="F7" s="36"/>
      <c r="G7" s="36"/>
      <c r="H7" s="36"/>
      <c r="I7" s="36"/>
      <c r="J7" s="22"/>
      <c r="K7" s="22"/>
      <c r="L7" s="22"/>
      <c r="M7" s="22"/>
      <c r="N7" s="22"/>
      <c r="O7" s="22"/>
      <c r="P7" s="22"/>
      <c r="Q7" s="22"/>
      <c r="R7" s="22"/>
    </row>
    <row r="8" spans="2:29" ht="20.85" customHeight="1" x14ac:dyDescent="0.15">
      <c r="B8" s="14"/>
      <c r="C8" s="152" t="s">
        <v>207</v>
      </c>
      <c r="D8" s="152"/>
      <c r="E8" s="152"/>
      <c r="F8" s="152"/>
      <c r="G8" s="152"/>
      <c r="H8" s="152"/>
      <c r="I8" s="152"/>
      <c r="J8" s="152"/>
      <c r="K8" s="22"/>
      <c r="L8" s="22"/>
      <c r="M8" s="22"/>
      <c r="N8" s="22"/>
      <c r="O8" s="22"/>
      <c r="P8" s="22"/>
      <c r="Q8" s="22"/>
      <c r="R8" s="22"/>
    </row>
    <row r="9" spans="2:29" ht="14.25" x14ac:dyDescent="0.15">
      <c r="F9" s="100">
        <v>3</v>
      </c>
      <c r="G9" s="100"/>
      <c r="H9" s="99" t="s">
        <v>21</v>
      </c>
      <c r="I9" s="99"/>
      <c r="J9" s="99"/>
      <c r="K9" s="99"/>
      <c r="L9" s="99"/>
      <c r="M9" s="99"/>
      <c r="P9" s="1" t="s">
        <v>68</v>
      </c>
      <c r="Q9" s="90"/>
      <c r="R9" s="90"/>
      <c r="S9" s="90"/>
      <c r="T9" s="90"/>
      <c r="U9" s="90"/>
      <c r="V9" s="90"/>
      <c r="AB9" s="108"/>
      <c r="AC9" s="108"/>
    </row>
    <row r="10" spans="2:29" x14ac:dyDescent="0.15">
      <c r="C10" s="90"/>
      <c r="D10" s="90"/>
      <c r="E10" s="90"/>
      <c r="F10" s="90"/>
      <c r="G10" s="90"/>
      <c r="H10" s="90"/>
      <c r="I10" s="90"/>
      <c r="J10" s="1"/>
      <c r="K10" s="1"/>
      <c r="L10" s="1"/>
    </row>
    <row r="11" spans="2:29" ht="22.5" customHeight="1" x14ac:dyDescent="0.15">
      <c r="C11" s="91" t="s">
        <v>15</v>
      </c>
      <c r="D11" s="91"/>
      <c r="E11" s="11" t="s">
        <v>23</v>
      </c>
      <c r="F11" s="92"/>
      <c r="G11" s="92"/>
      <c r="H11" s="92"/>
      <c r="I11" s="92"/>
      <c r="J11" s="92"/>
      <c r="K11" s="92"/>
      <c r="L11" s="92"/>
      <c r="M11" s="92"/>
      <c r="N11" s="92"/>
      <c r="O11" s="12" t="s">
        <v>25</v>
      </c>
      <c r="P11" s="10"/>
      <c r="Q11" s="10"/>
      <c r="R11" s="132"/>
      <c r="S11" s="132"/>
      <c r="T11" s="132"/>
      <c r="U11" s="132"/>
      <c r="V11" s="24"/>
      <c r="Y11" s="23"/>
      <c r="AB11" s="108"/>
      <c r="AC11" s="108"/>
    </row>
    <row r="12" spans="2:29" ht="6.75" customHeight="1" x14ac:dyDescent="0.15">
      <c r="C12" s="3"/>
      <c r="D12" s="3"/>
      <c r="E12" s="11"/>
      <c r="F12" s="9"/>
      <c r="G12" s="9"/>
      <c r="H12" s="9"/>
      <c r="I12" s="9"/>
      <c r="J12" s="9"/>
      <c r="K12" s="9"/>
      <c r="L12" s="9"/>
      <c r="M12" s="9"/>
      <c r="N12" s="9"/>
      <c r="O12" s="12"/>
      <c r="P12" s="10"/>
      <c r="Q12" s="10"/>
      <c r="R12" s="10"/>
      <c r="S12" s="10"/>
      <c r="T12" s="10"/>
    </row>
    <row r="13" spans="2:29" ht="22.5" customHeight="1" x14ac:dyDescent="0.15">
      <c r="C13" s="97" t="s">
        <v>16</v>
      </c>
      <c r="D13" s="97"/>
      <c r="E13" s="93"/>
      <c r="F13" s="94"/>
      <c r="G13" s="94"/>
      <c r="H13" s="94"/>
      <c r="I13" s="17" t="s">
        <v>18</v>
      </c>
      <c r="J13" s="101" t="s">
        <v>20</v>
      </c>
      <c r="K13" s="119"/>
      <c r="L13" s="119"/>
      <c r="M13" s="102"/>
      <c r="N13" s="93"/>
      <c r="O13" s="94"/>
      <c r="P13" s="94"/>
      <c r="Q13" s="120" t="s">
        <v>69</v>
      </c>
      <c r="R13" s="120"/>
      <c r="S13" s="97" t="s">
        <v>123</v>
      </c>
      <c r="T13" s="97"/>
      <c r="U13" s="97"/>
      <c r="V13" s="153"/>
      <c r="W13" s="153"/>
      <c r="X13" s="153"/>
      <c r="Y13" s="153"/>
    </row>
    <row r="14" spans="2:29" ht="27" customHeight="1" x14ac:dyDescent="0.15">
      <c r="C14" s="97" t="s">
        <v>17</v>
      </c>
      <c r="D14" s="97"/>
      <c r="E14" s="93"/>
      <c r="F14" s="94"/>
      <c r="G14" s="94"/>
      <c r="H14" s="94"/>
      <c r="I14" s="17" t="s">
        <v>19</v>
      </c>
      <c r="J14" s="143" t="s">
        <v>89</v>
      </c>
      <c r="K14" s="144"/>
      <c r="L14" s="144"/>
      <c r="M14" s="145"/>
      <c r="N14" s="95">
        <f>E14^0.663*N13^0.4444*0.008883</f>
        <v>0</v>
      </c>
      <c r="O14" s="96"/>
      <c r="P14" s="96"/>
      <c r="Q14" s="114" t="s">
        <v>77</v>
      </c>
      <c r="R14" s="114"/>
      <c r="S14" s="138" t="s">
        <v>122</v>
      </c>
      <c r="T14" s="138"/>
      <c r="U14" s="138"/>
      <c r="V14" s="153"/>
      <c r="W14" s="154"/>
      <c r="X14" s="140" t="s">
        <v>126</v>
      </c>
      <c r="Y14" s="141"/>
    </row>
    <row r="15" spans="2:29" x14ac:dyDescent="0.15">
      <c r="I15" s="106" t="s">
        <v>91</v>
      </c>
      <c r="J15" s="107"/>
      <c r="K15" s="107"/>
      <c r="L15" s="107"/>
      <c r="M15" s="107"/>
      <c r="N15" s="107"/>
      <c r="O15" s="107"/>
      <c r="P15" s="107"/>
      <c r="Q15" s="107"/>
      <c r="R15" s="107"/>
    </row>
    <row r="16" spans="2:29" ht="9" customHeight="1" x14ac:dyDescent="0.15">
      <c r="I16" s="28"/>
      <c r="J16" s="29"/>
      <c r="K16" s="29"/>
      <c r="L16" s="29"/>
      <c r="M16" s="29"/>
      <c r="N16" s="29"/>
      <c r="O16" s="29"/>
      <c r="P16" s="29"/>
      <c r="Q16" s="29"/>
      <c r="R16" s="29"/>
    </row>
    <row r="17" spans="1:25" x14ac:dyDescent="0.15">
      <c r="C17" s="146" t="s">
        <v>198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</row>
    <row r="18" spans="1:25" ht="6.2" customHeight="1" x14ac:dyDescent="0.15">
      <c r="I18" s="28"/>
      <c r="J18" s="29"/>
      <c r="K18" s="29"/>
      <c r="L18" s="29"/>
      <c r="M18" s="29"/>
      <c r="N18" s="29"/>
      <c r="O18" s="29"/>
      <c r="P18" s="29"/>
      <c r="Q18" s="29"/>
      <c r="R18" s="29"/>
    </row>
    <row r="19" spans="1:25" s="2" customFormat="1" ht="22.5" customHeight="1" x14ac:dyDescent="0.15">
      <c r="C19" s="2" t="s">
        <v>22</v>
      </c>
      <c r="D19" s="2" t="s">
        <v>23</v>
      </c>
      <c r="F19" s="2" t="s">
        <v>24</v>
      </c>
      <c r="H19" s="2" t="s">
        <v>25</v>
      </c>
    </row>
    <row r="20" spans="1:25" s="2" customFormat="1" ht="22.5" customHeight="1" x14ac:dyDescent="0.15">
      <c r="C20" s="2" t="s">
        <v>204</v>
      </c>
      <c r="D20" s="2" t="s">
        <v>23</v>
      </c>
      <c r="F20" s="2" t="s">
        <v>24</v>
      </c>
      <c r="H20" s="2" t="s">
        <v>25</v>
      </c>
    </row>
    <row r="21" spans="1:25" s="2" customFormat="1" ht="22.5" customHeight="1" x14ac:dyDescent="0.15">
      <c r="C21" s="2" t="s">
        <v>194</v>
      </c>
      <c r="D21" s="2" t="s">
        <v>23</v>
      </c>
      <c r="F21" s="2" t="s">
        <v>24</v>
      </c>
      <c r="H21" s="2" t="s">
        <v>25</v>
      </c>
    </row>
    <row r="23" spans="1:25" x14ac:dyDescent="0.15">
      <c r="C23" s="90"/>
      <c r="D23" s="90"/>
      <c r="E23" s="90"/>
      <c r="F23" s="90"/>
      <c r="G23" s="90"/>
      <c r="H23" s="90"/>
      <c r="J23" s="108"/>
      <c r="K23" s="108"/>
      <c r="L23" s="108"/>
      <c r="M23" s="108"/>
      <c r="N23" s="18"/>
      <c r="O23" s="18"/>
      <c r="P23" s="108"/>
      <c r="Q23" s="108"/>
      <c r="R23" s="108"/>
      <c r="S23" s="108"/>
      <c r="T23" s="108"/>
      <c r="U23" s="108"/>
      <c r="V23" s="1"/>
    </row>
    <row r="24" spans="1:25" s="2" customFormat="1" ht="22.5" customHeight="1" x14ac:dyDescent="0.15">
      <c r="A24" s="2" t="s">
        <v>26</v>
      </c>
      <c r="B24" s="129" t="s">
        <v>75</v>
      </c>
      <c r="C24" s="129"/>
      <c r="D24" s="129"/>
      <c r="E24" s="129"/>
      <c r="F24" s="129"/>
      <c r="G24" s="129"/>
      <c r="H24" s="129"/>
      <c r="I24" s="3" t="s">
        <v>39</v>
      </c>
      <c r="J24" s="117" t="s">
        <v>76</v>
      </c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4" t="s">
        <v>23</v>
      </c>
      <c r="W24" s="3">
        <v>30</v>
      </c>
      <c r="X24" s="3" t="s">
        <v>42</v>
      </c>
      <c r="Y24" s="5" t="s">
        <v>25</v>
      </c>
    </row>
    <row r="25" spans="1:25" x14ac:dyDescent="0.15">
      <c r="C25" s="90"/>
      <c r="D25" s="90"/>
      <c r="E25" s="90"/>
      <c r="F25" s="90"/>
      <c r="G25" s="90"/>
      <c r="H25" s="90"/>
      <c r="J25" s="108"/>
      <c r="K25" s="108"/>
      <c r="L25" s="108"/>
      <c r="M25" s="108"/>
      <c r="N25" s="131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</row>
    <row r="26" spans="1:25" s="2" customFormat="1" ht="22.5" customHeight="1" x14ac:dyDescent="0.15">
      <c r="A26" s="2" t="s">
        <v>27</v>
      </c>
      <c r="B26" s="115" t="s">
        <v>47</v>
      </c>
      <c r="C26" s="115"/>
      <c r="D26" s="115"/>
      <c r="E26" s="115"/>
      <c r="F26" s="115"/>
      <c r="G26" s="115"/>
      <c r="H26" s="115"/>
      <c r="I26" s="3" t="s">
        <v>39</v>
      </c>
      <c r="J26" s="91" t="s">
        <v>199</v>
      </c>
      <c r="K26" s="91"/>
      <c r="L26" s="91"/>
      <c r="M26" s="117" t="s">
        <v>223</v>
      </c>
      <c r="N26" s="117"/>
      <c r="O26" s="117"/>
      <c r="P26" s="117"/>
      <c r="Q26" s="117"/>
      <c r="R26" s="117"/>
      <c r="S26" s="117"/>
      <c r="T26" s="117"/>
      <c r="U26" s="117"/>
      <c r="V26" s="4" t="s">
        <v>23</v>
      </c>
      <c r="W26" s="3">
        <v>15</v>
      </c>
      <c r="X26" s="3" t="s">
        <v>42</v>
      </c>
      <c r="Y26" s="5" t="s">
        <v>25</v>
      </c>
    </row>
    <row r="28" spans="1:25" s="2" customFormat="1" ht="22.5" customHeight="1" x14ac:dyDescent="0.15">
      <c r="A28" s="2" t="s">
        <v>28</v>
      </c>
      <c r="B28" s="121" t="s">
        <v>44</v>
      </c>
      <c r="C28" s="121"/>
      <c r="D28" s="121"/>
      <c r="E28" s="121"/>
      <c r="F28" s="121"/>
      <c r="G28" s="121"/>
      <c r="H28" s="121"/>
      <c r="I28" s="3" t="s">
        <v>39</v>
      </c>
      <c r="J28" s="122" t="s">
        <v>200</v>
      </c>
      <c r="K28" s="122"/>
      <c r="L28" s="122"/>
      <c r="M28" s="19">
        <f>N14*80</f>
        <v>0</v>
      </c>
      <c r="N28" s="91" t="s">
        <v>84</v>
      </c>
      <c r="O28" s="91"/>
      <c r="P28" s="117" t="s">
        <v>86</v>
      </c>
      <c r="Q28" s="117"/>
      <c r="R28" s="117"/>
      <c r="S28" s="117"/>
      <c r="T28" s="117"/>
      <c r="U28" s="117"/>
      <c r="V28" s="4" t="s">
        <v>23</v>
      </c>
      <c r="W28" s="3">
        <v>180</v>
      </c>
      <c r="X28" s="3" t="s">
        <v>42</v>
      </c>
      <c r="Y28" s="5" t="s">
        <v>25</v>
      </c>
    </row>
    <row r="29" spans="1:25" x14ac:dyDescent="0.15">
      <c r="C29" s="90"/>
      <c r="D29" s="90"/>
      <c r="E29" s="90"/>
      <c r="F29" s="90"/>
      <c r="G29" s="90"/>
      <c r="H29" s="90"/>
      <c r="J29" s="108"/>
      <c r="K29" s="108"/>
      <c r="L29" s="108"/>
      <c r="M29" s="108"/>
      <c r="N29" s="18"/>
      <c r="O29" s="18"/>
      <c r="P29" s="108"/>
      <c r="Q29" s="108"/>
      <c r="R29" s="108"/>
      <c r="S29" s="108"/>
      <c r="T29" s="108"/>
      <c r="U29" s="108"/>
      <c r="V29" s="1"/>
    </row>
    <row r="30" spans="1:25" s="2" customFormat="1" ht="22.5" customHeight="1" thickBot="1" x14ac:dyDescent="0.2">
      <c r="A30" s="2" t="s">
        <v>29</v>
      </c>
      <c r="B30" s="121" t="s">
        <v>50</v>
      </c>
      <c r="C30" s="121"/>
      <c r="D30" s="121"/>
      <c r="E30" s="121"/>
      <c r="F30" s="121"/>
      <c r="G30" s="121"/>
      <c r="H30" s="121"/>
      <c r="I30" s="3" t="s">
        <v>39</v>
      </c>
      <c r="J30" s="133" t="s">
        <v>119</v>
      </c>
      <c r="K30" s="133"/>
      <c r="L30" s="133"/>
      <c r="M30" s="20" t="e">
        <f>S30*(25+(((140-E13)*N13)/(V14*72))*IF(V13="男",1,0.85))</f>
        <v>#DIV/0!</v>
      </c>
      <c r="N30" s="91"/>
      <c r="O30" s="91"/>
      <c r="P30" s="26" t="s">
        <v>124</v>
      </c>
      <c r="Q30" s="26"/>
      <c r="R30" s="26" t="s">
        <v>125</v>
      </c>
      <c r="S30" s="27">
        <v>2</v>
      </c>
      <c r="T30" s="21"/>
      <c r="U30" s="21"/>
      <c r="V30" s="4" t="s">
        <v>23</v>
      </c>
      <c r="W30" s="3">
        <v>60</v>
      </c>
      <c r="X30" s="3" t="s">
        <v>42</v>
      </c>
      <c r="Y30" s="5" t="s">
        <v>25</v>
      </c>
    </row>
    <row r="31" spans="1:25" ht="14.25" thickTop="1" x14ac:dyDescent="0.15">
      <c r="C31" s="90"/>
      <c r="D31" s="90"/>
      <c r="E31" s="90"/>
      <c r="F31" s="90"/>
      <c r="G31" s="90"/>
      <c r="H31" s="90"/>
      <c r="J31" s="134" t="s">
        <v>127</v>
      </c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2" spans="1:25" s="2" customFormat="1" ht="22.5" customHeight="1" x14ac:dyDescent="0.15">
      <c r="A32" s="2" t="s">
        <v>30</v>
      </c>
      <c r="B32" s="121" t="s">
        <v>47</v>
      </c>
      <c r="C32" s="121"/>
      <c r="D32" s="121"/>
      <c r="E32" s="121"/>
      <c r="F32" s="121"/>
      <c r="G32" s="121"/>
      <c r="H32" s="121"/>
      <c r="I32" s="3"/>
      <c r="J32" s="117"/>
      <c r="K32" s="117"/>
      <c r="L32" s="117"/>
      <c r="M32" s="117"/>
      <c r="N32" s="5"/>
      <c r="O32" s="5"/>
      <c r="P32" s="117"/>
      <c r="Q32" s="117"/>
      <c r="R32" s="117"/>
      <c r="S32" s="117"/>
      <c r="T32" s="117"/>
      <c r="U32" s="117"/>
      <c r="V32" s="4" t="s">
        <v>23</v>
      </c>
      <c r="W32" s="3">
        <v>15</v>
      </c>
      <c r="X32" s="3" t="s">
        <v>42</v>
      </c>
      <c r="Y32" s="5" t="s">
        <v>25</v>
      </c>
    </row>
    <row r="35" spans="1:25" ht="7.5" customHeight="1" thickBot="1" x14ac:dyDescent="0.2">
      <c r="C35" s="90"/>
      <c r="D35" s="90"/>
      <c r="E35" s="90"/>
      <c r="F35" s="90"/>
      <c r="G35" s="90"/>
      <c r="H35" s="90"/>
      <c r="J35" s="90"/>
      <c r="K35" s="90"/>
      <c r="L35" s="90"/>
      <c r="M35" s="90"/>
      <c r="P35" s="90"/>
      <c r="Q35" s="90"/>
      <c r="R35" s="90"/>
      <c r="S35" s="90"/>
      <c r="T35" s="90"/>
      <c r="U35" s="90"/>
      <c r="V35" s="1"/>
    </row>
    <row r="36" spans="1:25" ht="14.25" thickTop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s="2" customFormat="1" ht="18.75" customHeight="1" x14ac:dyDescent="0.15">
      <c r="B37" s="147" t="s">
        <v>203</v>
      </c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</row>
    <row r="38" spans="1:25" ht="14.25" thickBot="1" x14ac:dyDescent="0.2"/>
    <row r="39" spans="1:25" ht="12" customHeight="1" thickTop="1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1" spans="1:25" x14ac:dyDescent="0.15">
      <c r="C41" s="90" t="s">
        <v>37</v>
      </c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1"/>
      <c r="R41" s="1"/>
    </row>
  </sheetData>
  <protectedRanges>
    <protectedRange sqref="F11 E13:E14 N13 E19:E21 G19:G21" name="範囲1"/>
    <protectedRange sqref="E37 G37" name="範囲1_1"/>
  </protectedRanges>
  <mergeCells count="62">
    <mergeCell ref="C41:P41"/>
    <mergeCell ref="C35:H35"/>
    <mergeCell ref="J35:M35"/>
    <mergeCell ref="P35:U35"/>
    <mergeCell ref="B37:W37"/>
    <mergeCell ref="B32:H32"/>
    <mergeCell ref="J32:M32"/>
    <mergeCell ref="P32:U32"/>
    <mergeCell ref="B28:H28"/>
    <mergeCell ref="J28:L28"/>
    <mergeCell ref="N28:O28"/>
    <mergeCell ref="P28:U28"/>
    <mergeCell ref="C29:H29"/>
    <mergeCell ref="J29:M29"/>
    <mergeCell ref="P29:U29"/>
    <mergeCell ref="B30:H30"/>
    <mergeCell ref="J30:L30"/>
    <mergeCell ref="N30:O30"/>
    <mergeCell ref="C31:H31"/>
    <mergeCell ref="J31:Y31"/>
    <mergeCell ref="C25:H25"/>
    <mergeCell ref="J25:M25"/>
    <mergeCell ref="N25:Y25"/>
    <mergeCell ref="B26:H26"/>
    <mergeCell ref="J26:L26"/>
    <mergeCell ref="M26:U26"/>
    <mergeCell ref="I15:R15"/>
    <mergeCell ref="C17:V17"/>
    <mergeCell ref="C23:H23"/>
    <mergeCell ref="J23:M23"/>
    <mergeCell ref="P23:U23"/>
    <mergeCell ref="B24:H24"/>
    <mergeCell ref="J24:O24"/>
    <mergeCell ref="P24:U24"/>
    <mergeCell ref="V13:Y13"/>
    <mergeCell ref="C14:D14"/>
    <mergeCell ref="E14:H14"/>
    <mergeCell ref="J14:M14"/>
    <mergeCell ref="N14:P14"/>
    <mergeCell ref="Q14:R14"/>
    <mergeCell ref="S14:U14"/>
    <mergeCell ref="V14:W14"/>
    <mergeCell ref="X14:Y14"/>
    <mergeCell ref="C13:D13"/>
    <mergeCell ref="E13:H13"/>
    <mergeCell ref="J13:M13"/>
    <mergeCell ref="N13:P13"/>
    <mergeCell ref="Q13:R13"/>
    <mergeCell ref="S13:U13"/>
    <mergeCell ref="AB9:AC9"/>
    <mergeCell ref="C10:I10"/>
    <mergeCell ref="C11:D11"/>
    <mergeCell ref="F11:N11"/>
    <mergeCell ref="R11:U11"/>
    <mergeCell ref="AB11:AC11"/>
    <mergeCell ref="W2:Y2"/>
    <mergeCell ref="C3:U5"/>
    <mergeCell ref="F9:G9"/>
    <mergeCell ref="H9:M9"/>
    <mergeCell ref="Q9:V9"/>
    <mergeCell ref="C8:J8"/>
    <mergeCell ref="E6:I6"/>
  </mergeCells>
  <phoneticPr fontId="1"/>
  <dataValidations disablePrompts="1" count="2">
    <dataValidation type="list" allowBlank="1" showInputMessage="1" showErrorMessage="1" sqref="B7:B8" xr:uid="{00000000-0002-0000-1400-000000000000}">
      <formula1>$D$2:$D$32</formula1>
    </dataValidation>
    <dataValidation type="list" allowBlank="1" showInputMessage="1" showErrorMessage="1" sqref="V13:Y13" xr:uid="{00000000-0002-0000-1400-000001000000}">
      <formula1>"男,女"</formula1>
    </dataValidation>
  </dataValidations>
  <hyperlinks>
    <hyperlink ref="W2:Y2" location="目次!A1" display="戻る" xr:uid="{00000000-0004-0000-1400-000000000000}"/>
  </hyperlinks>
  <pageMargins left="0.70866141732283472" right="0.70866141732283472" top="0.74803149606299213" bottom="0.74803149606299213" header="0.31496062992125984" footer="0.31496062992125984"/>
  <pageSetup paperSize="9" scale="93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Check Box 1">
              <controlPr defaultSize="0" autoFill="0" autoLine="0" autoPict="0">
                <anchor moveWithCells="1">
                  <from>
                    <xdr:col>17</xdr:col>
                    <xdr:colOff>0</xdr:colOff>
                    <xdr:row>8</xdr:row>
                    <xdr:rowOff>0</xdr:rowOff>
                  </from>
                  <to>
                    <xdr:col>18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Check Box 2">
              <controlPr defaultSize="0" autoFill="0" autoLine="0" autoPict="0">
                <anchor moveWithCells="1">
                  <from>
                    <xdr:col>19</xdr:col>
                    <xdr:colOff>66675</xdr:colOff>
                    <xdr:row>8</xdr:row>
                    <xdr:rowOff>0</xdr:rowOff>
                  </from>
                  <to>
                    <xdr:col>20</xdr:col>
                    <xdr:colOff>371475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00000000-0002-0000-1400-000002000000}">
          <x14:formula1>
            <xm:f>MST!$F$4:$F$17</xm:f>
          </x14:formula1>
          <xm:sqref>J24:L24</xm:sqref>
        </x14:dataValidation>
        <x14:dataValidation type="list" allowBlank="1" showInputMessage="1" showErrorMessage="1" xr:uid="{00000000-0002-0000-1400-000003000000}">
          <x14:formula1>
            <xm:f>MST!$D$4:$D$9</xm:f>
          </x14:formula1>
          <xm:sqref>J32:M32</xm:sqref>
        </x14:dataValidation>
        <x14:dataValidation type="list" allowBlank="1" showInputMessage="1" showErrorMessage="1" xr:uid="{00000000-0002-0000-1400-000004000000}">
          <x14:formula1>
            <xm:f>MST!$B$4:$B$17</xm:f>
          </x14:formula1>
          <xm:sqref>B26 B28:H28 B30:H30 B32:H32 B24</xm:sqref>
        </x14:dataValidation>
        <x14:dataValidation type="list" allowBlank="1" showInputMessage="1" showErrorMessage="1" xr:uid="{00000000-0002-0000-1400-000005000000}">
          <x14:formula1>
            <xm:f>MST!$D$4:$D$17</xm:f>
          </x14:formula1>
          <xm:sqref>P32:U32 P24:U24</xm:sqref>
        </x14:dataValidation>
        <x14:dataValidation type="list" allowBlank="1" showInputMessage="1" showErrorMessage="1" xr:uid="{00000000-0002-0000-1400-000006000000}">
          <x14:formula1>
            <xm:f>MST!$B$22:$B$26</xm:f>
          </x14:formula1>
          <xm:sqref>C8:J8</xm:sqref>
        </x14:dataValidation>
        <x14:dataValidation type="list" allowBlank="1" showInputMessage="1" showErrorMessage="1" xr:uid="{00000000-0002-0000-1400-000007000000}">
          <x14:formula1>
            <xm:f>目次!$D$1:$D$28</xm:f>
          </x14:formula1>
          <xm:sqref>C3:U5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0">
    <tabColor rgb="FF002060"/>
    <pageSetUpPr fitToPage="1"/>
  </sheetPr>
  <dimension ref="A2:AD45"/>
  <sheetViews>
    <sheetView showGridLines="0" showRowColHeaders="0" zoomScale="130" zoomScaleNormal="130" zoomScaleSheetLayoutView="100" zoomScalePageLayoutView="160" workbookViewId="0">
      <selection activeCell="X2" sqref="X2:Z2"/>
    </sheetView>
  </sheetViews>
  <sheetFormatPr defaultRowHeight="13.5" x14ac:dyDescent="0.15"/>
  <cols>
    <col min="1" max="1" width="4" customWidth="1"/>
    <col min="2" max="2" width="4.75" customWidth="1"/>
    <col min="3" max="3" width="4.875" customWidth="1"/>
    <col min="4" max="4" width="3.375" customWidth="1"/>
    <col min="5" max="5" width="3.125" customWidth="1"/>
    <col min="6" max="6" width="2.375" customWidth="1"/>
    <col min="7" max="7" width="3.125" customWidth="1"/>
    <col min="8" max="8" width="1" customWidth="1"/>
    <col min="9" max="9" width="3" customWidth="1"/>
    <col min="10" max="10" width="1.625" customWidth="1"/>
    <col min="11" max="11" width="3.5" customWidth="1"/>
    <col min="12" max="12" width="1.625" customWidth="1"/>
    <col min="13" max="13" width="7.125" customWidth="1"/>
    <col min="14" max="14" width="7.875" customWidth="1"/>
    <col min="15" max="15" width="3" customWidth="1"/>
    <col min="16" max="16" width="1.125" customWidth="1"/>
    <col min="17" max="17" width="7.5" customWidth="1"/>
    <col min="18" max="18" width="1.375" customWidth="1"/>
    <col min="19" max="19" width="2.25" customWidth="1"/>
    <col min="20" max="20" width="3.5" customWidth="1"/>
    <col min="21" max="21" width="1.25" customWidth="1"/>
    <col min="22" max="22" width="7.75" customWidth="1"/>
    <col min="23" max="23" width="1.875" customWidth="1"/>
    <col min="24" max="24" width="3.25" customWidth="1"/>
    <col min="25" max="25" width="2.875" customWidth="1"/>
    <col min="26" max="26" width="1.375" customWidth="1"/>
  </cols>
  <sheetData>
    <row r="2" spans="1:30" x14ac:dyDescent="0.15">
      <c r="X2" s="89" t="s">
        <v>87</v>
      </c>
      <c r="Y2" s="89"/>
      <c r="Z2" s="89"/>
    </row>
    <row r="3" spans="1:30" x14ac:dyDescent="0.15">
      <c r="C3" s="98" t="s">
        <v>264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30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30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1:30" ht="20.85" customHeight="1" x14ac:dyDescent="0.15">
      <c r="B6" s="56" t="s">
        <v>23</v>
      </c>
      <c r="C6" s="60"/>
      <c r="D6" s="36" t="s">
        <v>25</v>
      </c>
      <c r="E6" s="88" t="s">
        <v>112</v>
      </c>
      <c r="F6" s="88"/>
      <c r="G6" s="88"/>
      <c r="H6" s="88"/>
      <c r="I6" s="88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30" ht="20.85" customHeight="1" x14ac:dyDescent="0.15">
      <c r="F7" s="100">
        <v>3</v>
      </c>
      <c r="G7" s="100"/>
      <c r="H7" s="99" t="s">
        <v>21</v>
      </c>
      <c r="I7" s="99"/>
      <c r="J7" s="99"/>
      <c r="K7" s="99"/>
      <c r="L7" s="99"/>
      <c r="M7" s="99"/>
      <c r="N7" s="99"/>
      <c r="Q7" s="1" t="s">
        <v>68</v>
      </c>
      <c r="R7" s="90"/>
      <c r="S7" s="90"/>
      <c r="T7" s="90"/>
      <c r="U7" s="90"/>
      <c r="V7" s="90"/>
      <c r="W7" s="90"/>
      <c r="AC7" s="108"/>
      <c r="AD7" s="108"/>
    </row>
    <row r="8" spans="1:30" ht="20.85" customHeight="1" x14ac:dyDescent="0.15">
      <c r="C8" s="142" t="s">
        <v>207</v>
      </c>
      <c r="D8" s="142"/>
      <c r="E8" s="142"/>
      <c r="F8" s="142"/>
      <c r="G8" s="142"/>
      <c r="H8" s="142"/>
      <c r="I8" s="142"/>
      <c r="J8" s="1"/>
      <c r="K8" s="1"/>
      <c r="L8" s="1"/>
      <c r="M8" s="1"/>
    </row>
    <row r="9" spans="1:30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12" t="s">
        <v>25</v>
      </c>
      <c r="Q9" s="10"/>
      <c r="R9" s="10"/>
      <c r="S9" s="132"/>
      <c r="T9" s="132"/>
      <c r="U9" s="132"/>
      <c r="V9" s="132"/>
      <c r="W9" s="24"/>
      <c r="Z9" s="23"/>
      <c r="AC9" s="108"/>
      <c r="AD9" s="108"/>
    </row>
    <row r="10" spans="1:30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9"/>
      <c r="P10" s="12"/>
      <c r="Q10" s="10"/>
      <c r="R10" s="10"/>
      <c r="S10" s="10"/>
      <c r="T10" s="10"/>
      <c r="U10" s="10"/>
    </row>
    <row r="11" spans="1:30" ht="22.5" customHeight="1" x14ac:dyDescent="0.15">
      <c r="C11" s="97" t="s">
        <v>16</v>
      </c>
      <c r="D11" s="97"/>
      <c r="E11" s="93"/>
      <c r="F11" s="94"/>
      <c r="G11" s="94"/>
      <c r="H11" s="94"/>
      <c r="I11" s="135" t="s">
        <v>18</v>
      </c>
      <c r="J11" s="136"/>
      <c r="K11" s="101" t="s">
        <v>20</v>
      </c>
      <c r="L11" s="119"/>
      <c r="M11" s="119"/>
      <c r="N11" s="102"/>
      <c r="O11" s="93"/>
      <c r="P11" s="94"/>
      <c r="Q11" s="94"/>
      <c r="R11" s="120" t="s">
        <v>69</v>
      </c>
      <c r="S11" s="120"/>
      <c r="T11" s="97" t="s">
        <v>123</v>
      </c>
      <c r="U11" s="97"/>
      <c r="V11" s="97"/>
      <c r="W11" s="137" t="s">
        <v>302</v>
      </c>
      <c r="X11" s="137"/>
      <c r="Y11" s="137"/>
      <c r="Z11" s="137"/>
    </row>
    <row r="12" spans="1:30" ht="24.75" customHeight="1" x14ac:dyDescent="0.15">
      <c r="C12" s="97" t="s">
        <v>17</v>
      </c>
      <c r="D12" s="97"/>
      <c r="E12" s="93"/>
      <c r="F12" s="94"/>
      <c r="G12" s="94"/>
      <c r="H12" s="94"/>
      <c r="I12" s="135" t="s">
        <v>19</v>
      </c>
      <c r="J12" s="136"/>
      <c r="K12" s="111" t="s">
        <v>89</v>
      </c>
      <c r="L12" s="112"/>
      <c r="M12" s="112"/>
      <c r="N12" s="113"/>
      <c r="O12" s="95">
        <f>E12^0.663*O11^0.4444*0.008883</f>
        <v>0</v>
      </c>
      <c r="P12" s="96"/>
      <c r="Q12" s="96"/>
      <c r="R12" s="114" t="s">
        <v>77</v>
      </c>
      <c r="S12" s="114"/>
      <c r="T12" s="138" t="s">
        <v>122</v>
      </c>
      <c r="U12" s="138"/>
      <c r="V12" s="138"/>
      <c r="W12" s="137"/>
      <c r="X12" s="139"/>
      <c r="Y12" s="140" t="s">
        <v>126</v>
      </c>
      <c r="Z12" s="141"/>
    </row>
    <row r="13" spans="1:30" x14ac:dyDescent="0.15">
      <c r="I13" s="106" t="s">
        <v>91</v>
      </c>
      <c r="J13" s="106"/>
      <c r="K13" s="107"/>
      <c r="L13" s="107"/>
      <c r="M13" s="107"/>
      <c r="N13" s="107"/>
      <c r="O13" s="107"/>
      <c r="P13" s="107"/>
      <c r="Q13" s="107"/>
      <c r="R13" s="107"/>
      <c r="S13" s="107"/>
    </row>
    <row r="14" spans="1:30" s="2" customFormat="1" ht="22.5" customHeight="1" x14ac:dyDescent="0.15">
      <c r="C14" s="2" t="s">
        <v>22</v>
      </c>
      <c r="D14" s="2" t="s">
        <v>23</v>
      </c>
      <c r="F14" s="2" t="s">
        <v>24</v>
      </c>
      <c r="H14" s="2" t="s">
        <v>25</v>
      </c>
    </row>
    <row r="16" spans="1:30" s="2" customFormat="1" ht="22.5" customHeight="1" x14ac:dyDescent="0.15">
      <c r="A16" s="2" t="s">
        <v>26</v>
      </c>
      <c r="B16" s="115" t="s">
        <v>75</v>
      </c>
      <c r="C16" s="115"/>
      <c r="D16" s="115"/>
      <c r="E16" s="115"/>
      <c r="F16" s="115"/>
      <c r="G16" s="115"/>
      <c r="H16" s="115"/>
      <c r="I16" s="91" t="s">
        <v>39</v>
      </c>
      <c r="J16" s="91"/>
      <c r="K16" s="117" t="s">
        <v>76</v>
      </c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4" t="s">
        <v>23</v>
      </c>
      <c r="X16" s="3">
        <v>30</v>
      </c>
      <c r="Y16" s="3" t="s">
        <v>42</v>
      </c>
      <c r="Z16" s="5" t="s">
        <v>25</v>
      </c>
    </row>
    <row r="17" spans="1:26" x14ac:dyDescent="0.15">
      <c r="C17" s="90"/>
      <c r="D17" s="90"/>
      <c r="E17" s="90"/>
      <c r="F17" s="90"/>
      <c r="G17" s="90"/>
      <c r="H17" s="90"/>
      <c r="K17" s="108"/>
      <c r="L17" s="108"/>
      <c r="M17" s="108"/>
      <c r="N17" s="108"/>
      <c r="O17" s="18"/>
      <c r="P17" s="18"/>
      <c r="Q17" s="108"/>
      <c r="R17" s="108"/>
      <c r="S17" s="108"/>
      <c r="T17" s="108"/>
      <c r="U17" s="108"/>
      <c r="V17" s="108"/>
      <c r="W17" s="1"/>
    </row>
    <row r="18" spans="1:26" s="2" customFormat="1" ht="22.5" customHeight="1" x14ac:dyDescent="0.15">
      <c r="A18" s="2" t="s">
        <v>27</v>
      </c>
      <c r="B18" s="2" t="s">
        <v>46</v>
      </c>
      <c r="C18" s="19">
        <f>O12*20</f>
        <v>0</v>
      </c>
      <c r="D18" s="2" t="s">
        <v>266</v>
      </c>
      <c r="E18" s="121" t="s">
        <v>267</v>
      </c>
      <c r="F18" s="121"/>
      <c r="G18" s="121"/>
      <c r="H18" s="121"/>
      <c r="I18" s="91" t="s">
        <v>39</v>
      </c>
      <c r="J18" s="91"/>
      <c r="K18" s="122" t="s">
        <v>265</v>
      </c>
      <c r="L18" s="122"/>
      <c r="M18" s="122"/>
      <c r="N18" s="19">
        <f>O12*100</f>
        <v>0</v>
      </c>
      <c r="O18" s="91" t="s">
        <v>84</v>
      </c>
      <c r="P18" s="91"/>
      <c r="Q18" s="117" t="s">
        <v>162</v>
      </c>
      <c r="R18" s="117"/>
      <c r="S18" s="117"/>
      <c r="T18" s="117"/>
      <c r="U18" s="117"/>
      <c r="V18" s="117"/>
      <c r="W18" s="4" t="s">
        <v>23</v>
      </c>
      <c r="X18" s="3">
        <v>30</v>
      </c>
      <c r="Y18" s="3" t="s">
        <v>42</v>
      </c>
      <c r="Z18" s="5" t="s">
        <v>25</v>
      </c>
    </row>
    <row r="19" spans="1:26" x14ac:dyDescent="0.15">
      <c r="C19" s="90"/>
      <c r="D19" s="90"/>
      <c r="E19" s="90"/>
      <c r="F19" s="90"/>
      <c r="G19" s="90"/>
      <c r="H19" s="90"/>
      <c r="K19" s="108"/>
      <c r="L19" s="108"/>
      <c r="M19" s="108"/>
      <c r="N19" s="108"/>
      <c r="O19" s="18"/>
      <c r="P19" s="18"/>
      <c r="Q19" s="108"/>
      <c r="R19" s="108"/>
      <c r="S19" s="108"/>
      <c r="T19" s="108"/>
      <c r="U19" s="108"/>
      <c r="V19" s="108"/>
      <c r="W19" s="1"/>
    </row>
    <row r="20" spans="1:26" s="2" customFormat="1" ht="22.5" customHeight="1" x14ac:dyDescent="0.15">
      <c r="A20" s="2" t="s">
        <v>28</v>
      </c>
      <c r="B20" s="121" t="s">
        <v>47</v>
      </c>
      <c r="C20" s="121"/>
      <c r="D20" s="121"/>
      <c r="E20" s="121"/>
      <c r="F20" s="121"/>
      <c r="G20" s="121"/>
      <c r="H20" s="121"/>
      <c r="I20" s="3"/>
      <c r="J20" s="3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4" t="s">
        <v>23</v>
      </c>
      <c r="X20" s="3">
        <v>15</v>
      </c>
      <c r="Y20" s="3" t="s">
        <v>42</v>
      </c>
      <c r="Z20" s="5" t="s">
        <v>25</v>
      </c>
    </row>
    <row r="21" spans="1:26" x14ac:dyDescent="0.15">
      <c r="C21" s="90"/>
      <c r="D21" s="90"/>
      <c r="E21" s="90"/>
      <c r="F21" s="90"/>
      <c r="G21" s="90"/>
      <c r="H21" s="90"/>
      <c r="K21" s="108"/>
      <c r="L21" s="108"/>
      <c r="M21" s="108"/>
      <c r="N21" s="108"/>
      <c r="O21" s="18"/>
      <c r="P21" s="18"/>
      <c r="Q21" s="108"/>
      <c r="R21" s="108"/>
      <c r="S21" s="108"/>
      <c r="T21" s="108"/>
      <c r="U21" s="108"/>
      <c r="V21" s="108"/>
      <c r="W21" s="1"/>
    </row>
    <row r="22" spans="1:26" s="2" customFormat="1" ht="22.5" customHeight="1" thickBot="1" x14ac:dyDescent="0.2">
      <c r="A22" s="2" t="s">
        <v>28</v>
      </c>
      <c r="B22" s="121" t="s">
        <v>50</v>
      </c>
      <c r="C22" s="121"/>
      <c r="D22" s="121"/>
      <c r="E22" s="121"/>
      <c r="F22" s="121"/>
      <c r="G22" s="121"/>
      <c r="H22" s="121"/>
      <c r="I22" s="91" t="s">
        <v>39</v>
      </c>
      <c r="J22" s="91"/>
      <c r="K22" s="133" t="s">
        <v>119</v>
      </c>
      <c r="L22" s="133"/>
      <c r="M22" s="133"/>
      <c r="N22" s="20" t="e">
        <f>T22*(25+(((140-E11)*O11)/(W12*72))*IF(W11="男",1,0.85))</f>
        <v>#DIV/0!</v>
      </c>
      <c r="O22" s="91" t="s">
        <v>84</v>
      </c>
      <c r="P22" s="91"/>
      <c r="Q22" s="26" t="s">
        <v>124</v>
      </c>
      <c r="R22" s="26"/>
      <c r="S22" s="26" t="s">
        <v>125</v>
      </c>
      <c r="T22" s="27">
        <v>6</v>
      </c>
      <c r="U22" s="21"/>
      <c r="V22" s="21"/>
      <c r="W22" s="4" t="s">
        <v>23</v>
      </c>
      <c r="X22" s="3">
        <v>60</v>
      </c>
      <c r="Y22" s="3" t="s">
        <v>42</v>
      </c>
      <c r="Z22" s="5" t="s">
        <v>25</v>
      </c>
    </row>
    <row r="23" spans="1:26" ht="14.25" thickTop="1" x14ac:dyDescent="0.15">
      <c r="C23" s="90"/>
      <c r="D23" s="90"/>
      <c r="E23" s="90"/>
      <c r="F23" s="90"/>
      <c r="G23" s="90"/>
      <c r="H23" s="90"/>
      <c r="K23" s="134" t="s">
        <v>127</v>
      </c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4" spans="1:26" ht="14.25" x14ac:dyDescent="0.15">
      <c r="A24" s="2" t="s">
        <v>29</v>
      </c>
      <c r="B24" s="121" t="s">
        <v>47</v>
      </c>
      <c r="C24" s="121"/>
      <c r="D24" s="121"/>
      <c r="E24" s="121"/>
      <c r="F24" s="121"/>
      <c r="G24" s="121"/>
      <c r="H24" s="121"/>
      <c r="I24" s="3"/>
      <c r="J24" s="3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4" t="s">
        <v>23</v>
      </c>
      <c r="X24" s="3">
        <v>15</v>
      </c>
      <c r="Y24" s="3" t="s">
        <v>42</v>
      </c>
      <c r="Z24" s="5" t="s">
        <v>25</v>
      </c>
    </row>
    <row r="25" spans="1:26" x14ac:dyDescent="0.15">
      <c r="C25" s="90"/>
      <c r="D25" s="90"/>
      <c r="E25" s="90"/>
      <c r="F25" s="90"/>
      <c r="G25" s="90"/>
      <c r="H25" s="90"/>
      <c r="K25" s="108"/>
      <c r="L25" s="108"/>
      <c r="M25" s="108"/>
      <c r="N25" s="108"/>
      <c r="O25" s="18"/>
      <c r="P25" s="18"/>
      <c r="Q25" s="108"/>
      <c r="R25" s="108"/>
      <c r="S25" s="108"/>
      <c r="T25" s="108"/>
      <c r="U25" s="108"/>
      <c r="V25" s="108"/>
      <c r="W25" s="1"/>
    </row>
    <row r="26" spans="1:26" s="2" customFormat="1" ht="18.7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s="2" customFormat="1" ht="22.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15">
      <c r="A28" s="2"/>
      <c r="B28" s="155" t="s">
        <v>270</v>
      </c>
      <c r="C28" s="155"/>
      <c r="D28" s="2" t="s">
        <v>23</v>
      </c>
      <c r="E28" s="2"/>
      <c r="F28" s="2" t="s">
        <v>24</v>
      </c>
      <c r="G28" s="2"/>
      <c r="H28" s="2" t="s">
        <v>230</v>
      </c>
      <c r="I28" s="2"/>
      <c r="J28" s="2" t="s">
        <v>25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s="2" customFormat="1" ht="22.5" customHeight="1" x14ac:dyDescent="0.15">
      <c r="A29" s="2" t="s">
        <v>26</v>
      </c>
      <c r="C29" s="91" t="s">
        <v>46</v>
      </c>
      <c r="D29" s="91"/>
      <c r="E29" s="91"/>
      <c r="F29" s="91"/>
      <c r="G29" s="91"/>
      <c r="H29" s="91"/>
      <c r="I29" s="91" t="s">
        <v>39</v>
      </c>
      <c r="J29" s="91"/>
      <c r="K29" s="91" t="s">
        <v>76</v>
      </c>
      <c r="L29" s="91"/>
      <c r="M29" s="91"/>
      <c r="N29" s="91"/>
      <c r="O29" s="3"/>
      <c r="P29" s="3"/>
      <c r="Q29" s="91"/>
      <c r="R29" s="91"/>
      <c r="S29" s="91"/>
      <c r="T29" s="91"/>
      <c r="U29" s="91"/>
      <c r="V29" s="91"/>
      <c r="W29" s="4" t="s">
        <v>23</v>
      </c>
      <c r="X29" s="3">
        <v>30</v>
      </c>
      <c r="Y29" s="3" t="s">
        <v>42</v>
      </c>
      <c r="Z29" s="5" t="s">
        <v>25</v>
      </c>
    </row>
    <row r="31" spans="1:26" s="2" customFormat="1" ht="22.5" customHeight="1" x14ac:dyDescent="0.15">
      <c r="A31" s="2" t="s">
        <v>27</v>
      </c>
      <c r="B31" s="2" t="s">
        <v>46</v>
      </c>
      <c r="C31" s="19">
        <f>O12*20</f>
        <v>0</v>
      </c>
      <c r="D31" s="2" t="s">
        <v>266</v>
      </c>
      <c r="E31" s="121" t="s">
        <v>267</v>
      </c>
      <c r="F31" s="121"/>
      <c r="G31" s="121"/>
      <c r="H31" s="121"/>
      <c r="I31" s="91" t="s">
        <v>39</v>
      </c>
      <c r="J31" s="91"/>
      <c r="K31" s="122" t="s">
        <v>265</v>
      </c>
      <c r="L31" s="122"/>
      <c r="M31" s="122"/>
      <c r="N31" s="19">
        <f>O12*100</f>
        <v>0</v>
      </c>
      <c r="O31" s="91" t="s">
        <v>84</v>
      </c>
      <c r="P31" s="91"/>
      <c r="Q31" s="117" t="s">
        <v>162</v>
      </c>
      <c r="R31" s="117"/>
      <c r="S31" s="117"/>
      <c r="T31" s="117"/>
      <c r="U31" s="117"/>
      <c r="V31" s="117"/>
      <c r="W31" s="4" t="s">
        <v>23</v>
      </c>
      <c r="X31" s="3">
        <v>30</v>
      </c>
      <c r="Y31" s="3" t="s">
        <v>42</v>
      </c>
      <c r="Z31" s="5" t="s">
        <v>25</v>
      </c>
    </row>
    <row r="32" spans="1:26" x14ac:dyDescent="0.15">
      <c r="C32" s="90"/>
      <c r="D32" s="90"/>
      <c r="E32" s="90"/>
      <c r="F32" s="90"/>
      <c r="G32" s="90"/>
      <c r="H32" s="90"/>
      <c r="K32" s="90"/>
      <c r="L32" s="90"/>
      <c r="M32" s="90"/>
      <c r="N32" s="90"/>
      <c r="Q32" s="90"/>
      <c r="R32" s="90"/>
      <c r="S32" s="90"/>
      <c r="T32" s="90"/>
      <c r="U32" s="90"/>
      <c r="V32" s="90"/>
      <c r="W32" s="1"/>
    </row>
    <row r="33" spans="1:26" ht="14.25" x14ac:dyDescent="0.15">
      <c r="A33" s="2" t="s">
        <v>28</v>
      </c>
      <c r="B33" s="2"/>
      <c r="C33" s="91" t="s">
        <v>47</v>
      </c>
      <c r="D33" s="91"/>
      <c r="E33" s="91"/>
      <c r="F33" s="91"/>
      <c r="G33" s="91"/>
      <c r="H33" s="91"/>
      <c r="I33" s="3"/>
      <c r="J33" s="3"/>
      <c r="K33" s="91"/>
      <c r="L33" s="91"/>
      <c r="M33" s="91"/>
      <c r="N33" s="91"/>
      <c r="O33" s="3"/>
      <c r="P33" s="3"/>
      <c r="Q33" s="91"/>
      <c r="R33" s="91"/>
      <c r="S33" s="91"/>
      <c r="T33" s="91"/>
      <c r="U33" s="91"/>
      <c r="V33" s="91"/>
      <c r="W33" s="4" t="s">
        <v>23</v>
      </c>
      <c r="X33" s="3">
        <v>15</v>
      </c>
      <c r="Y33" s="3" t="s">
        <v>42</v>
      </c>
      <c r="Z33" s="5" t="s">
        <v>25</v>
      </c>
    </row>
    <row r="34" spans="1:26" ht="12" customHeight="1" x14ac:dyDescent="0.15">
      <c r="C34" s="90"/>
      <c r="D34" s="90"/>
      <c r="E34" s="90"/>
      <c r="F34" s="90"/>
      <c r="G34" s="90"/>
      <c r="H34" s="90"/>
      <c r="K34" s="90"/>
      <c r="L34" s="90"/>
      <c r="M34" s="90"/>
      <c r="N34" s="90"/>
      <c r="Q34" s="90"/>
      <c r="R34" s="90"/>
      <c r="S34" s="90"/>
      <c r="T34" s="90"/>
      <c r="U34" s="90"/>
      <c r="V34" s="90"/>
      <c r="W34" s="1"/>
    </row>
    <row r="35" spans="1:26" s="2" customFormat="1" ht="22.5" customHeight="1" thickBo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7.5" customHeight="1" thickTop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s="2" customFormat="1" ht="22.5" customHeight="1" x14ac:dyDescent="0.15">
      <c r="C37" s="2" t="s">
        <v>22</v>
      </c>
      <c r="D37" s="44" t="s">
        <v>23</v>
      </c>
      <c r="E37" s="25"/>
      <c r="F37" s="2" t="s">
        <v>24</v>
      </c>
      <c r="G37" s="25"/>
      <c r="H37" s="2" t="s">
        <v>25</v>
      </c>
      <c r="K37" s="91" t="s">
        <v>61</v>
      </c>
      <c r="L37" s="91"/>
      <c r="M37" s="91"/>
      <c r="N37" s="91"/>
      <c r="O37" s="91"/>
      <c r="P37" s="91"/>
      <c r="Q37" s="91"/>
      <c r="R37" s="91"/>
      <c r="S37" s="91"/>
      <c r="T37" s="91"/>
      <c r="U37" s="3"/>
    </row>
    <row r="38" spans="1:26" x14ac:dyDescent="0.15">
      <c r="D38" s="5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6" ht="14.25" x14ac:dyDescent="0.15">
      <c r="A39" s="2"/>
      <c r="B39" s="2"/>
      <c r="C39" s="2" t="s">
        <v>177</v>
      </c>
      <c r="D39" s="44" t="s">
        <v>23</v>
      </c>
      <c r="E39" s="2"/>
      <c r="F39" s="2" t="s">
        <v>24</v>
      </c>
      <c r="G39" s="2"/>
      <c r="H39" s="44" t="s">
        <v>230</v>
      </c>
      <c r="I39" s="2"/>
      <c r="J39" s="44" t="s">
        <v>25</v>
      </c>
      <c r="K39" s="91" t="s">
        <v>62</v>
      </c>
      <c r="L39" s="91"/>
      <c r="M39" s="91"/>
      <c r="N39" s="91"/>
      <c r="O39" s="91"/>
      <c r="P39" s="91"/>
      <c r="Q39" s="91"/>
      <c r="R39" s="91"/>
      <c r="S39" s="91"/>
      <c r="T39" s="91"/>
      <c r="U39" s="3"/>
      <c r="V39" s="2"/>
      <c r="W39" s="2"/>
      <c r="X39" s="2"/>
      <c r="Y39" s="2"/>
      <c r="Z39" s="2"/>
    </row>
    <row r="41" spans="1:26" x14ac:dyDescent="0.15">
      <c r="B41" s="108" t="s">
        <v>255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</row>
    <row r="42" spans="1:26" x14ac:dyDescent="0.15">
      <c r="B42" s="156" t="s">
        <v>268</v>
      </c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</row>
    <row r="44" spans="1:26" x14ac:dyDescent="0.15">
      <c r="B44" s="108" t="s">
        <v>269</v>
      </c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</row>
    <row r="45" spans="1:26" x14ac:dyDescent="0.1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</sheetData>
  <protectedRanges>
    <protectedRange sqref="F9 E11:E12 O11 E14 G14 H39 E37 G37 E39" name="範囲1"/>
    <protectedRange sqref="G28 E28" name="範囲1_1"/>
  </protectedRanges>
  <mergeCells count="85">
    <mergeCell ref="K37:T37"/>
    <mergeCell ref="K39:T39"/>
    <mergeCell ref="C33:H33"/>
    <mergeCell ref="K33:N33"/>
    <mergeCell ref="Q33:V33"/>
    <mergeCell ref="C34:H34"/>
    <mergeCell ref="K34:N34"/>
    <mergeCell ref="Q34:V34"/>
    <mergeCell ref="C23:H23"/>
    <mergeCell ref="K23:Z23"/>
    <mergeCell ref="B24:H24"/>
    <mergeCell ref="K24:V24"/>
    <mergeCell ref="C25:H25"/>
    <mergeCell ref="K25:N25"/>
    <mergeCell ref="Q25:V25"/>
    <mergeCell ref="C19:H19"/>
    <mergeCell ref="K19:N19"/>
    <mergeCell ref="Q19:V19"/>
    <mergeCell ref="B22:H22"/>
    <mergeCell ref="I22:J22"/>
    <mergeCell ref="K22:M22"/>
    <mergeCell ref="O22:P22"/>
    <mergeCell ref="B20:H20"/>
    <mergeCell ref="K20:V20"/>
    <mergeCell ref="C21:H21"/>
    <mergeCell ref="K21:N21"/>
    <mergeCell ref="Q21:V21"/>
    <mergeCell ref="C17:H17"/>
    <mergeCell ref="K17:N17"/>
    <mergeCell ref="Q17:V17"/>
    <mergeCell ref="I18:J18"/>
    <mergeCell ref="K18:M18"/>
    <mergeCell ref="O18:P18"/>
    <mergeCell ref="Q18:V18"/>
    <mergeCell ref="E18:H18"/>
    <mergeCell ref="Y12:Z12"/>
    <mergeCell ref="I13:S13"/>
    <mergeCell ref="B16:H16"/>
    <mergeCell ref="I16:J16"/>
    <mergeCell ref="K16:P16"/>
    <mergeCell ref="Q16:V16"/>
    <mergeCell ref="T11:V11"/>
    <mergeCell ref="W11:Z11"/>
    <mergeCell ref="C12:D12"/>
    <mergeCell ref="E12:H12"/>
    <mergeCell ref="I12:J12"/>
    <mergeCell ref="K12:N12"/>
    <mergeCell ref="O12:Q12"/>
    <mergeCell ref="R12:S12"/>
    <mergeCell ref="T12:V12"/>
    <mergeCell ref="W12:X12"/>
    <mergeCell ref="C11:D11"/>
    <mergeCell ref="E11:H11"/>
    <mergeCell ref="I11:J11"/>
    <mergeCell ref="K11:N11"/>
    <mergeCell ref="O11:Q11"/>
    <mergeCell ref="R11:S11"/>
    <mergeCell ref="AC7:AD7"/>
    <mergeCell ref="C8:I8"/>
    <mergeCell ref="C9:D9"/>
    <mergeCell ref="F9:O9"/>
    <mergeCell ref="S9:V9"/>
    <mergeCell ref="AC9:AD9"/>
    <mergeCell ref="X2:Z2"/>
    <mergeCell ref="C3:V5"/>
    <mergeCell ref="E6:I6"/>
    <mergeCell ref="F7:G7"/>
    <mergeCell ref="H7:N7"/>
    <mergeCell ref="R7:W7"/>
    <mergeCell ref="B44:V44"/>
    <mergeCell ref="B28:C28"/>
    <mergeCell ref="E31:H31"/>
    <mergeCell ref="B41:V41"/>
    <mergeCell ref="B42:V42"/>
    <mergeCell ref="C29:H29"/>
    <mergeCell ref="I29:J29"/>
    <mergeCell ref="K29:N29"/>
    <mergeCell ref="Q29:V29"/>
    <mergeCell ref="I31:J31"/>
    <mergeCell ref="K31:M31"/>
    <mergeCell ref="O31:P31"/>
    <mergeCell ref="Q31:V31"/>
    <mergeCell ref="C32:H32"/>
    <mergeCell ref="K32:N32"/>
    <mergeCell ref="Q32:V32"/>
  </mergeCells>
  <phoneticPr fontId="1"/>
  <dataValidations count="2">
    <dataValidation type="list" allowBlank="1" showInputMessage="1" showErrorMessage="1" sqref="W11:Z11" xr:uid="{00000000-0002-0000-1500-000000000000}">
      <formula1>"男,女"</formula1>
    </dataValidation>
    <dataValidation showDropDown="1" showInputMessage="1" showErrorMessage="1" sqref="J24:M24 J20:M20" xr:uid="{00000000-0002-0000-1500-000001000000}"/>
  </dataValidations>
  <hyperlinks>
    <hyperlink ref="X2:Z2" location="目次!A1" display="戻る" xr:uid="{00000000-0004-0000-1500-000000000000}"/>
  </hyperlink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185" r:id="rId4" name="Check Box 1">
              <controlPr defaultSize="0" autoFill="0" autoLine="0" autoPict="0">
                <anchor moveWithCells="1">
                  <from>
                    <xdr:col>18</xdr:col>
                    <xdr:colOff>19050</xdr:colOff>
                    <xdr:row>5</xdr:row>
                    <xdr:rowOff>238125</xdr:rowOff>
                  </from>
                  <to>
                    <xdr:col>20</xdr:col>
                    <xdr:colOff>9525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6" r:id="rId5" name="Check Box 2">
              <controlPr defaultSize="0" autoFill="0" autoLine="0" autoPict="0">
                <anchor moveWithCells="1">
                  <from>
                    <xdr:col>21</xdr:col>
                    <xdr:colOff>66675</xdr:colOff>
                    <xdr:row>5</xdr:row>
                    <xdr:rowOff>238125</xdr:rowOff>
                  </from>
                  <to>
                    <xdr:col>21</xdr:col>
                    <xdr:colOff>476250</xdr:colOff>
                    <xdr:row>6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1500-000002000000}">
          <x14:formula1>
            <xm:f>MST!$B$22:$B$26</xm:f>
          </x14:formula1>
          <xm:sqref>C8:I8</xm:sqref>
        </x14:dataValidation>
        <x14:dataValidation type="list" allowBlank="1" showInputMessage="1" showErrorMessage="1" xr:uid="{00000000-0002-0000-1500-000003000000}">
          <x14:formula1>
            <xm:f>MST!$D$4:$D$17</xm:f>
          </x14:formula1>
          <xm:sqref>Q16:V16 Q33:V33 Q29:V29</xm:sqref>
        </x14:dataValidation>
        <x14:dataValidation type="list" allowBlank="1" showInputMessage="1" showErrorMessage="1" xr:uid="{00000000-0002-0000-1500-000004000000}">
          <x14:formula1>
            <xm:f>MST!$F$4:$F$17</xm:f>
          </x14:formula1>
          <xm:sqref>K16:M16</xm:sqref>
        </x14:dataValidation>
        <x14:dataValidation type="list" allowBlank="1" showInputMessage="1" showErrorMessage="1" xr:uid="{00000000-0002-0000-1500-000005000000}">
          <x14:formula1>
            <xm:f>MST!$B$4:$B$17</xm:f>
          </x14:formula1>
          <xm:sqref>B16 C29:H29 C33:H33 B20:H20 B24:H24 B22:H22</xm:sqref>
        </x14:dataValidation>
        <x14:dataValidation type="list" allowBlank="1" showInputMessage="1" showErrorMessage="1" xr:uid="{00000000-0002-0000-1500-000006000000}">
          <x14:formula1>
            <xm:f>MST!$F$4:$F$16</xm:f>
          </x14:formula1>
          <xm:sqref>J37:T37 K39:T39</xm:sqref>
        </x14:dataValidation>
        <x14:dataValidation type="list" allowBlank="1" showDropDown="1" showInputMessage="1" showErrorMessage="1" xr:uid="{00000000-0002-0000-1500-000007000000}">
          <x14:formula1>
            <xm:f>MST!$B$4:$B$17</xm:f>
          </x14:formula1>
          <xm:sqref>B18 B31</xm:sqref>
        </x14:dataValidation>
        <x14:dataValidation type="list" allowBlank="1" showInputMessage="1" showErrorMessage="1" xr:uid="{00000000-0002-0000-1500-000008000000}">
          <x14:formula1>
            <xm:f>目次!$B$8:$B$23</xm:f>
          </x14:formula1>
          <xm:sqref>C3:V5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42">
    <tabColor rgb="FF002060"/>
    <pageSetUpPr fitToPage="1"/>
  </sheetPr>
  <dimension ref="A2:AC33"/>
  <sheetViews>
    <sheetView showGridLines="0" showRowColHeaders="0" zoomScale="130" zoomScaleNormal="130" zoomScaleSheetLayoutView="100" zoomScalePageLayoutView="160" workbookViewId="0">
      <selection activeCell="W2" sqref="W2:Y2"/>
    </sheetView>
  </sheetViews>
  <sheetFormatPr defaultRowHeight="13.5" x14ac:dyDescent="0.15"/>
  <cols>
    <col min="1" max="1" width="4" customWidth="1"/>
    <col min="2" max="2" width="4.25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7.7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2:29" x14ac:dyDescent="0.15">
      <c r="W2" s="89" t="s">
        <v>87</v>
      </c>
      <c r="X2" s="89"/>
      <c r="Y2" s="89"/>
    </row>
    <row r="3" spans="2:29" ht="13.5" customHeight="1" x14ac:dyDescent="0.15">
      <c r="C3" s="98" t="s">
        <v>271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2:29" ht="13.5" customHeight="1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2:29" ht="13.5" customHeight="1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2:29" ht="20.85" customHeight="1" x14ac:dyDescent="0.15">
      <c r="B6" s="57"/>
      <c r="C6" s="150" t="s">
        <v>208</v>
      </c>
      <c r="D6" s="150"/>
      <c r="E6" s="150"/>
      <c r="F6" s="150"/>
      <c r="G6" s="150"/>
      <c r="H6" s="150"/>
      <c r="I6" s="150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2:29" ht="20.85" customHeight="1" x14ac:dyDescent="0.15">
      <c r="B7" s="56" t="s">
        <v>66</v>
      </c>
      <c r="C7" s="60"/>
      <c r="D7" s="22" t="s">
        <v>25</v>
      </c>
      <c r="E7" s="88" t="s">
        <v>112</v>
      </c>
      <c r="F7" s="88"/>
      <c r="G7" s="88"/>
      <c r="H7" s="88"/>
      <c r="I7" s="88"/>
      <c r="J7" s="22"/>
      <c r="K7" s="22"/>
      <c r="L7" s="22"/>
      <c r="M7" s="22"/>
      <c r="N7" s="22"/>
      <c r="O7" s="22"/>
      <c r="P7" s="22"/>
      <c r="Q7" s="22"/>
      <c r="R7" s="22"/>
    </row>
    <row r="8" spans="2:29" ht="20.85" customHeight="1" x14ac:dyDescent="0.15">
      <c r="F8" s="100">
        <v>3</v>
      </c>
      <c r="G8" s="100"/>
      <c r="H8" s="99" t="s">
        <v>259</v>
      </c>
      <c r="I8" s="99"/>
      <c r="J8" s="99"/>
      <c r="K8" s="99"/>
      <c r="L8" s="99"/>
      <c r="M8" s="99"/>
      <c r="P8" s="1" t="s">
        <v>68</v>
      </c>
      <c r="Q8" s="90"/>
      <c r="R8" s="90"/>
      <c r="S8" s="90"/>
      <c r="T8" s="90"/>
      <c r="U8" s="90"/>
      <c r="V8" s="90"/>
      <c r="AB8" s="108"/>
      <c r="AC8" s="108"/>
    </row>
    <row r="9" spans="2:29" x14ac:dyDescent="0.15">
      <c r="C9" s="90"/>
      <c r="D9" s="90"/>
      <c r="E9" s="90"/>
      <c r="F9" s="90"/>
      <c r="G9" s="90"/>
      <c r="H9" s="90"/>
      <c r="I9" s="90"/>
      <c r="J9" s="1"/>
      <c r="K9" s="1"/>
      <c r="L9" s="1"/>
    </row>
    <row r="10" spans="2:29" ht="22.5" customHeight="1" x14ac:dyDescent="0.15">
      <c r="C10" s="91" t="s">
        <v>15</v>
      </c>
      <c r="D10" s="91"/>
      <c r="E10" s="11" t="s">
        <v>66</v>
      </c>
      <c r="F10" s="92"/>
      <c r="G10" s="92"/>
      <c r="H10" s="92"/>
      <c r="I10" s="92"/>
      <c r="J10" s="92"/>
      <c r="K10" s="92"/>
      <c r="L10" s="92"/>
      <c r="M10" s="92"/>
      <c r="N10" s="92"/>
      <c r="O10" s="12" t="s">
        <v>25</v>
      </c>
      <c r="P10" s="10"/>
      <c r="Q10" s="10"/>
      <c r="R10" s="10"/>
      <c r="S10" s="10"/>
      <c r="T10" s="10"/>
      <c r="AB10" s="108"/>
      <c r="AC10" s="108"/>
    </row>
    <row r="11" spans="2:29" ht="11.25" customHeight="1" x14ac:dyDescent="0.15">
      <c r="C11" s="3"/>
      <c r="D11" s="3"/>
      <c r="E11" s="11"/>
      <c r="F11" s="9"/>
      <c r="G11" s="9"/>
      <c r="H11" s="9"/>
      <c r="I11" s="9"/>
      <c r="J11" s="9"/>
      <c r="K11" s="9"/>
      <c r="L11" s="9"/>
      <c r="M11" s="9"/>
      <c r="N11" s="9"/>
      <c r="O11" s="12"/>
      <c r="P11" s="10"/>
      <c r="Q11" s="10"/>
      <c r="R11" s="10"/>
      <c r="S11" s="10"/>
      <c r="T11" s="10"/>
      <c r="AB11" s="18"/>
      <c r="AC11" s="18"/>
    </row>
    <row r="12" spans="2:29" ht="6.75" customHeight="1" x14ac:dyDescent="0.15">
      <c r="C12" s="3"/>
      <c r="D12" s="3"/>
      <c r="E12" s="11"/>
      <c r="F12" s="9"/>
      <c r="G12" s="9"/>
      <c r="H12" s="9"/>
      <c r="I12" s="9"/>
      <c r="J12" s="9"/>
      <c r="K12" s="9"/>
      <c r="L12" s="9"/>
      <c r="M12" s="9"/>
      <c r="N12" s="9"/>
      <c r="O12" s="12"/>
      <c r="P12" s="10"/>
      <c r="Q12" s="10"/>
      <c r="R12" s="10"/>
      <c r="S12" s="10"/>
      <c r="T12" s="10"/>
    </row>
    <row r="13" spans="2:29" ht="22.5" customHeight="1" x14ac:dyDescent="0.15">
      <c r="C13" s="97" t="s">
        <v>16</v>
      </c>
      <c r="D13" s="97"/>
      <c r="E13" s="93"/>
      <c r="F13" s="94"/>
      <c r="G13" s="94"/>
      <c r="H13" s="94"/>
      <c r="I13" s="17" t="s">
        <v>18</v>
      </c>
      <c r="J13" s="101" t="s">
        <v>20</v>
      </c>
      <c r="K13" s="119"/>
      <c r="L13" s="119"/>
      <c r="M13" s="102"/>
      <c r="N13" s="93"/>
      <c r="O13" s="94"/>
      <c r="P13" s="94"/>
      <c r="Q13" s="120" t="s">
        <v>272</v>
      </c>
      <c r="R13" s="120"/>
      <c r="S13" s="16"/>
      <c r="T13" s="10"/>
    </row>
    <row r="14" spans="2:29" ht="26.45" customHeight="1" x14ac:dyDescent="0.15">
      <c r="C14" s="97" t="s">
        <v>17</v>
      </c>
      <c r="D14" s="97"/>
      <c r="E14" s="93"/>
      <c r="F14" s="94"/>
      <c r="G14" s="94"/>
      <c r="H14" s="94"/>
      <c r="I14" s="17" t="s">
        <v>273</v>
      </c>
      <c r="J14" s="111" t="s">
        <v>89</v>
      </c>
      <c r="K14" s="112"/>
      <c r="L14" s="112"/>
      <c r="M14" s="113"/>
      <c r="N14" s="95">
        <f>E14^0.663*N13^0.4444*0.008883</f>
        <v>0</v>
      </c>
      <c r="O14" s="96"/>
      <c r="P14" s="96"/>
      <c r="Q14" s="114" t="s">
        <v>274</v>
      </c>
      <c r="R14" s="114"/>
      <c r="S14" s="16"/>
      <c r="T14" s="10"/>
    </row>
    <row r="15" spans="2:29" x14ac:dyDescent="0.15">
      <c r="I15" s="106" t="s">
        <v>91</v>
      </c>
      <c r="J15" s="107"/>
      <c r="K15" s="107"/>
      <c r="L15" s="107"/>
      <c r="M15" s="107"/>
      <c r="N15" s="107"/>
      <c r="O15" s="107"/>
      <c r="P15" s="107"/>
      <c r="Q15" s="107"/>
      <c r="R15" s="107"/>
    </row>
    <row r="16" spans="2:29" ht="7.5" customHeight="1" x14ac:dyDescent="0.15">
      <c r="I16" s="28"/>
      <c r="J16" s="29"/>
      <c r="K16" s="29"/>
      <c r="L16" s="29"/>
      <c r="M16" s="29"/>
      <c r="N16" s="29"/>
      <c r="O16" s="29"/>
      <c r="P16" s="29"/>
      <c r="Q16" s="29"/>
      <c r="R16" s="29"/>
    </row>
    <row r="17" spans="1:25" x14ac:dyDescent="0.15">
      <c r="C17" s="146" t="s">
        <v>198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</row>
    <row r="18" spans="1:25" s="2" customFormat="1" ht="7.5" customHeight="1" x14ac:dyDescent="0.15">
      <c r="A18"/>
      <c r="B18"/>
      <c r="C18"/>
      <c r="D18"/>
      <c r="E18"/>
      <c r="F18"/>
      <c r="G18"/>
      <c r="H18"/>
      <c r="I18" s="28"/>
      <c r="J18" s="29"/>
      <c r="K18" s="29"/>
      <c r="L18" s="29"/>
      <c r="M18" s="29"/>
      <c r="N18" s="29"/>
      <c r="O18" s="29"/>
      <c r="P18" s="29"/>
      <c r="Q18" s="29"/>
      <c r="R18" s="29"/>
      <c r="S18"/>
      <c r="T18"/>
      <c r="U18"/>
      <c r="V18"/>
      <c r="W18"/>
      <c r="X18"/>
      <c r="Y18"/>
    </row>
    <row r="19" spans="1:25" ht="14.25" x14ac:dyDescent="0.15">
      <c r="C19" s="2" t="s">
        <v>275</v>
      </c>
      <c r="D19" s="2" t="s">
        <v>276</v>
      </c>
      <c r="E19" s="2"/>
      <c r="F19" s="2" t="s">
        <v>277</v>
      </c>
      <c r="G19" s="2"/>
      <c r="H19" s="2" t="s">
        <v>278</v>
      </c>
      <c r="I19" s="28"/>
      <c r="J19" s="29"/>
      <c r="K19" s="29"/>
      <c r="L19" s="29"/>
      <c r="M19" s="29"/>
      <c r="N19" s="29"/>
      <c r="O19" s="29"/>
      <c r="P19" s="29"/>
      <c r="Q19" s="29"/>
      <c r="R19" s="29"/>
    </row>
    <row r="20" spans="1:25" s="2" customFormat="1" ht="22.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ht="14.25" x14ac:dyDescent="0.15">
      <c r="A21" s="2" t="s">
        <v>279</v>
      </c>
      <c r="B21" s="91" t="s">
        <v>46</v>
      </c>
      <c r="C21" s="91"/>
      <c r="D21" s="91"/>
      <c r="E21" s="91"/>
      <c r="F21" s="91"/>
      <c r="G21" s="91"/>
      <c r="H21" s="91"/>
      <c r="I21" s="3" t="s">
        <v>280</v>
      </c>
      <c r="J21" s="117" t="s">
        <v>76</v>
      </c>
      <c r="K21" s="117"/>
      <c r="L21" s="117"/>
      <c r="M21" s="117"/>
      <c r="N21" s="117"/>
      <c r="O21" s="117"/>
      <c r="P21" s="158" t="s">
        <v>281</v>
      </c>
      <c r="Q21" s="158"/>
      <c r="R21" s="158"/>
      <c r="S21" s="158"/>
      <c r="T21" s="158"/>
      <c r="U21" s="158"/>
      <c r="V21" s="4" t="s">
        <v>282</v>
      </c>
      <c r="W21" s="3">
        <v>30</v>
      </c>
      <c r="X21" s="3" t="s">
        <v>42</v>
      </c>
      <c r="Y21" s="5" t="s">
        <v>283</v>
      </c>
    </row>
    <row r="22" spans="1:25" s="2" customFormat="1" ht="22.5" customHeight="1" x14ac:dyDescent="0.15">
      <c r="A22"/>
      <c r="B22"/>
      <c r="C22" s="90"/>
      <c r="D22" s="90"/>
      <c r="E22" s="90"/>
      <c r="F22" s="90"/>
      <c r="G22" s="90"/>
      <c r="H22" s="90"/>
      <c r="I22"/>
      <c r="J22" s="108"/>
      <c r="K22" s="108"/>
      <c r="L22" s="108"/>
      <c r="M22" s="108"/>
      <c r="N22" s="18"/>
      <c r="O22" s="18"/>
      <c r="P22" s="108"/>
      <c r="Q22" s="108"/>
      <c r="R22" s="108"/>
      <c r="S22" s="108"/>
      <c r="T22" s="108"/>
      <c r="U22" s="108"/>
      <c r="V22" s="1"/>
      <c r="W22"/>
      <c r="X22"/>
      <c r="Y22"/>
    </row>
    <row r="23" spans="1:25" ht="13.5" customHeight="1" x14ac:dyDescent="0.15">
      <c r="A23" s="2" t="s">
        <v>284</v>
      </c>
      <c r="B23" s="91" t="s">
        <v>45</v>
      </c>
      <c r="C23" s="91"/>
      <c r="D23" s="91"/>
      <c r="E23" s="91"/>
      <c r="F23" s="91"/>
      <c r="G23" s="91"/>
      <c r="H23" s="91"/>
      <c r="I23" s="3" t="s">
        <v>285</v>
      </c>
      <c r="J23" s="117" t="s">
        <v>286</v>
      </c>
      <c r="K23" s="117"/>
      <c r="L23" s="117"/>
      <c r="M23" s="19">
        <f>N13*10</f>
        <v>0</v>
      </c>
      <c r="N23" s="91" t="s">
        <v>287</v>
      </c>
      <c r="O23" s="91"/>
      <c r="P23" s="117" t="s">
        <v>288</v>
      </c>
      <c r="Q23" s="117"/>
      <c r="R23" s="117"/>
      <c r="S23" s="117"/>
      <c r="T23" s="117"/>
      <c r="U23" s="117"/>
      <c r="V23" s="4" t="s">
        <v>282</v>
      </c>
      <c r="W23" s="3">
        <v>60</v>
      </c>
      <c r="X23" s="3" t="s">
        <v>42</v>
      </c>
      <c r="Y23" s="5" t="s">
        <v>283</v>
      </c>
    </row>
    <row r="24" spans="1:25" x14ac:dyDescent="0.15">
      <c r="C24" s="90"/>
      <c r="D24" s="90"/>
      <c r="E24" s="90"/>
      <c r="F24" s="90"/>
      <c r="G24" s="90"/>
      <c r="H24" s="90"/>
      <c r="J24" s="108"/>
      <c r="K24" s="108"/>
      <c r="L24" s="108"/>
      <c r="M24" s="108"/>
      <c r="N24" s="18"/>
      <c r="O24" s="18"/>
      <c r="P24" s="108"/>
      <c r="Q24" s="108"/>
      <c r="R24" s="108"/>
      <c r="S24" s="108"/>
      <c r="T24" s="108"/>
      <c r="U24" s="108"/>
      <c r="V24" s="1"/>
    </row>
    <row r="25" spans="1:25" ht="14.25" x14ac:dyDescent="0.15">
      <c r="A25" s="2" t="s">
        <v>289</v>
      </c>
      <c r="B25" s="91" t="s">
        <v>46</v>
      </c>
      <c r="C25" s="91"/>
      <c r="D25" s="91"/>
      <c r="E25" s="91"/>
      <c r="F25" s="91"/>
      <c r="G25" s="91"/>
      <c r="H25" s="91"/>
      <c r="I25" s="3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21" t="s">
        <v>290</v>
      </c>
      <c r="W25" s="3">
        <v>60</v>
      </c>
      <c r="X25" s="3" t="s">
        <v>42</v>
      </c>
      <c r="Y25" s="21" t="s">
        <v>283</v>
      </c>
    </row>
    <row r="26" spans="1:25" x14ac:dyDescent="0.15">
      <c r="C26" s="90"/>
      <c r="D26" s="90"/>
      <c r="E26" s="90"/>
      <c r="F26" s="90"/>
      <c r="G26" s="90"/>
      <c r="H26" s="90"/>
      <c r="J26" s="157" t="s">
        <v>291</v>
      </c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</row>
    <row r="27" spans="1:25" ht="18.75" x14ac:dyDescent="0.15">
      <c r="A27" s="2" t="s">
        <v>292</v>
      </c>
      <c r="B27" s="121" t="s">
        <v>45</v>
      </c>
      <c r="C27" s="121"/>
      <c r="D27" s="121"/>
      <c r="E27" s="121"/>
      <c r="F27" s="121"/>
      <c r="G27" s="121"/>
      <c r="H27" s="121"/>
      <c r="I27" s="3" t="s">
        <v>285</v>
      </c>
      <c r="J27" s="117" t="s">
        <v>293</v>
      </c>
      <c r="K27" s="117"/>
      <c r="L27" s="117"/>
      <c r="M27" s="19">
        <f>N14*60</f>
        <v>0</v>
      </c>
      <c r="N27" s="91" t="s">
        <v>287</v>
      </c>
      <c r="O27" s="91"/>
      <c r="P27" s="117" t="s">
        <v>294</v>
      </c>
      <c r="Q27" s="117"/>
      <c r="R27" s="117"/>
      <c r="S27" s="117"/>
      <c r="T27" s="117"/>
      <c r="U27" s="117"/>
      <c r="V27" s="4" t="s">
        <v>282</v>
      </c>
      <c r="W27" s="3">
        <v>60</v>
      </c>
      <c r="X27" s="3" t="s">
        <v>42</v>
      </c>
      <c r="Y27" s="5" t="s">
        <v>283</v>
      </c>
    </row>
    <row r="28" spans="1:25" x14ac:dyDescent="0.15">
      <c r="C28" s="90"/>
      <c r="D28" s="90"/>
      <c r="E28" s="90"/>
      <c r="F28" s="90"/>
      <c r="G28" s="90"/>
      <c r="H28" s="90"/>
      <c r="J28" s="108"/>
      <c r="K28" s="108"/>
      <c r="L28" s="108"/>
      <c r="M28" s="108"/>
      <c r="N28" s="18"/>
      <c r="O28" s="18"/>
      <c r="P28" s="108"/>
      <c r="Q28" s="108"/>
      <c r="R28" s="108"/>
      <c r="S28" s="108"/>
      <c r="T28" s="108"/>
      <c r="U28" s="108"/>
      <c r="V28" s="1"/>
    </row>
    <row r="29" spans="1:25" ht="14.25" x14ac:dyDescent="0.15">
      <c r="A29" s="2" t="s">
        <v>295</v>
      </c>
      <c r="B29" s="121" t="s">
        <v>47</v>
      </c>
      <c r="C29" s="121"/>
      <c r="D29" s="121"/>
      <c r="E29" s="121"/>
      <c r="F29" s="121"/>
      <c r="G29" s="121"/>
      <c r="H29" s="121"/>
      <c r="I29" s="3"/>
      <c r="J29" s="117"/>
      <c r="K29" s="117"/>
      <c r="L29" s="117"/>
      <c r="M29" s="117"/>
      <c r="N29" s="5"/>
      <c r="O29" s="5"/>
      <c r="P29" s="117"/>
      <c r="Q29" s="117"/>
      <c r="R29" s="117"/>
      <c r="S29" s="117"/>
      <c r="T29" s="117"/>
      <c r="U29" s="117"/>
      <c r="V29" s="4" t="s">
        <v>290</v>
      </c>
      <c r="W29" s="91" t="s">
        <v>159</v>
      </c>
      <c r="X29" s="91"/>
      <c r="Y29" s="5" t="s">
        <v>283</v>
      </c>
    </row>
    <row r="30" spans="1:25" ht="14.25" thickBot="1" x14ac:dyDescent="0.2"/>
    <row r="31" spans="1:25" ht="14.25" thickTop="1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3" spans="3:18" x14ac:dyDescent="0.15">
      <c r="C33" s="90" t="s">
        <v>128</v>
      </c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1"/>
      <c r="R33" s="1"/>
    </row>
  </sheetData>
  <protectedRanges>
    <protectedRange sqref="E19 G19" name="範囲1_1_1"/>
    <protectedRange sqref="F10:F11 E13:E14 N13" name="範囲1"/>
    <protectedRange password="CF25" sqref="F10:F11 E13:E14 N13" name="範囲2"/>
  </protectedRanges>
  <mergeCells count="54">
    <mergeCell ref="W2:Y2"/>
    <mergeCell ref="C3:V5"/>
    <mergeCell ref="C6:I6"/>
    <mergeCell ref="E7:I7"/>
    <mergeCell ref="F8:G8"/>
    <mergeCell ref="H8:M8"/>
    <mergeCell ref="Q8:V8"/>
    <mergeCell ref="I15:R15"/>
    <mergeCell ref="AB8:AC8"/>
    <mergeCell ref="C9:I9"/>
    <mergeCell ref="C10:D10"/>
    <mergeCell ref="F10:N10"/>
    <mergeCell ref="AB10:AC10"/>
    <mergeCell ref="C13:D13"/>
    <mergeCell ref="E13:H13"/>
    <mergeCell ref="J13:M13"/>
    <mergeCell ref="N13:P13"/>
    <mergeCell ref="Q13:R13"/>
    <mergeCell ref="C14:D14"/>
    <mergeCell ref="E14:H14"/>
    <mergeCell ref="J14:M14"/>
    <mergeCell ref="N14:P14"/>
    <mergeCell ref="Q14:R14"/>
    <mergeCell ref="C17:V17"/>
    <mergeCell ref="B21:H21"/>
    <mergeCell ref="J21:O21"/>
    <mergeCell ref="P21:U21"/>
    <mergeCell ref="C22:H22"/>
    <mergeCell ref="J22:M22"/>
    <mergeCell ref="P22:U22"/>
    <mergeCell ref="B27:H27"/>
    <mergeCell ref="J27:L27"/>
    <mergeCell ref="N27:O27"/>
    <mergeCell ref="P27:U27"/>
    <mergeCell ref="B23:H23"/>
    <mergeCell ref="J23:L23"/>
    <mergeCell ref="N23:O23"/>
    <mergeCell ref="P23:U23"/>
    <mergeCell ref="C24:H24"/>
    <mergeCell ref="J24:M24"/>
    <mergeCell ref="P24:U24"/>
    <mergeCell ref="B25:H25"/>
    <mergeCell ref="J25:O25"/>
    <mergeCell ref="P25:U25"/>
    <mergeCell ref="C26:H26"/>
    <mergeCell ref="J26:Y26"/>
    <mergeCell ref="W29:X29"/>
    <mergeCell ref="C33:P33"/>
    <mergeCell ref="C28:H28"/>
    <mergeCell ref="J28:M28"/>
    <mergeCell ref="P28:U28"/>
    <mergeCell ref="B29:H29"/>
    <mergeCell ref="J29:M29"/>
    <mergeCell ref="P29:U29"/>
  </mergeCells>
  <phoneticPr fontId="1"/>
  <hyperlinks>
    <hyperlink ref="W2:Y2" location="目次!A1" display="戻る" xr:uid="{00000000-0004-0000-1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&amp;L済生会二日市病院&amp;R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Check Box 1">
              <controlPr defaultSize="0" autoFill="0" autoLine="0" autoPict="0">
                <anchor moveWithCells="1">
                  <from>
                    <xdr:col>16</xdr:col>
                    <xdr:colOff>66675</xdr:colOff>
                    <xdr:row>7</xdr:row>
                    <xdr:rowOff>0</xdr:rowOff>
                  </from>
                  <to>
                    <xdr:col>18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Check Box 2">
              <controlPr defaultSize="0" autoFill="0" autoLine="0" autoPict="0">
                <anchor moveWithCells="1">
                  <from>
                    <xdr:col>19</xdr:col>
                    <xdr:colOff>47625</xdr:colOff>
                    <xdr:row>7</xdr:row>
                    <xdr:rowOff>0</xdr:rowOff>
                  </from>
                  <to>
                    <xdr:col>20</xdr:col>
                    <xdr:colOff>390525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43">
    <tabColor rgb="FF002060"/>
    <pageSetUpPr fitToPage="1"/>
  </sheetPr>
  <dimension ref="A2:AC30"/>
  <sheetViews>
    <sheetView showGridLines="0" showRowColHeaders="0" zoomScale="130" zoomScaleNormal="130" zoomScaleSheetLayoutView="100" zoomScalePageLayoutView="160" workbookViewId="0">
      <selection activeCell="J23" sqref="J23:L23"/>
    </sheetView>
  </sheetViews>
  <sheetFormatPr defaultRowHeight="13.5" x14ac:dyDescent="0.15"/>
  <cols>
    <col min="1" max="1" width="4" customWidth="1"/>
    <col min="2" max="2" width="4.25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7.7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2:29" x14ac:dyDescent="0.15">
      <c r="W2" s="89" t="s">
        <v>87</v>
      </c>
      <c r="X2" s="89"/>
      <c r="Y2" s="89"/>
    </row>
    <row r="3" spans="2:29" ht="13.5" customHeight="1" x14ac:dyDescent="0.15">
      <c r="C3" s="98" t="s">
        <v>297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2:29" ht="13.5" customHeight="1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2:29" ht="13.5" customHeight="1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2:29" ht="20.85" customHeight="1" x14ac:dyDescent="0.15">
      <c r="B6" s="57"/>
      <c r="C6" s="150"/>
      <c r="D6" s="150"/>
      <c r="E6" s="150"/>
      <c r="F6" s="150"/>
      <c r="G6" s="150"/>
      <c r="H6" s="150"/>
      <c r="I6" s="150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2:29" ht="20.85" customHeight="1" x14ac:dyDescent="0.15">
      <c r="B7" s="56" t="s">
        <v>66</v>
      </c>
      <c r="C7" s="60"/>
      <c r="D7" s="22" t="s">
        <v>25</v>
      </c>
      <c r="E7" s="88" t="s">
        <v>112</v>
      </c>
      <c r="F7" s="88"/>
      <c r="G7" s="88"/>
      <c r="H7" s="88"/>
      <c r="I7" s="88"/>
      <c r="J7" s="22"/>
      <c r="K7" s="22"/>
      <c r="L7" s="22"/>
      <c r="M7" s="22"/>
      <c r="N7" s="22"/>
      <c r="O7" s="22"/>
      <c r="P7" s="22"/>
      <c r="Q7" s="22"/>
      <c r="R7" s="22"/>
    </row>
    <row r="8" spans="2:29" ht="20.85" customHeight="1" x14ac:dyDescent="0.15">
      <c r="F8" s="100">
        <v>3</v>
      </c>
      <c r="G8" s="100"/>
      <c r="H8" s="99" t="s">
        <v>21</v>
      </c>
      <c r="I8" s="99"/>
      <c r="J8" s="99"/>
      <c r="K8" s="99"/>
      <c r="L8" s="99"/>
      <c r="M8" s="99"/>
      <c r="P8" s="1" t="s">
        <v>68</v>
      </c>
      <c r="Q8" s="90"/>
      <c r="R8" s="90"/>
      <c r="S8" s="90"/>
      <c r="T8" s="90"/>
      <c r="U8" s="90"/>
      <c r="V8" s="90"/>
      <c r="AB8" s="108"/>
      <c r="AC8" s="108"/>
    </row>
    <row r="9" spans="2:29" x14ac:dyDescent="0.15">
      <c r="C9" s="90"/>
      <c r="D9" s="90"/>
      <c r="E9" s="90"/>
      <c r="F9" s="90"/>
      <c r="G9" s="90"/>
      <c r="H9" s="90"/>
      <c r="I9" s="90"/>
      <c r="J9" s="1"/>
      <c r="K9" s="1"/>
      <c r="L9" s="1"/>
    </row>
    <row r="10" spans="2:29" ht="22.5" customHeight="1" x14ac:dyDescent="0.15">
      <c r="C10" s="91" t="s">
        <v>15</v>
      </c>
      <c r="D10" s="91"/>
      <c r="E10" s="11" t="s">
        <v>66</v>
      </c>
      <c r="F10" s="92"/>
      <c r="G10" s="92"/>
      <c r="H10" s="92"/>
      <c r="I10" s="92"/>
      <c r="J10" s="92"/>
      <c r="K10" s="92"/>
      <c r="L10" s="92"/>
      <c r="M10" s="92"/>
      <c r="N10" s="92"/>
      <c r="O10" s="12" t="s">
        <v>25</v>
      </c>
      <c r="P10" s="10"/>
      <c r="Q10" s="10"/>
      <c r="R10" s="10"/>
      <c r="S10" s="10"/>
      <c r="T10" s="10"/>
      <c r="AB10" s="108"/>
      <c r="AC10" s="108"/>
    </row>
    <row r="11" spans="2:29" ht="11.25" customHeight="1" x14ac:dyDescent="0.15">
      <c r="C11" s="3"/>
      <c r="D11" s="3"/>
      <c r="E11" s="11"/>
      <c r="F11" s="9"/>
      <c r="G11" s="9"/>
      <c r="H11" s="9"/>
      <c r="I11" s="9"/>
      <c r="J11" s="9"/>
      <c r="K11" s="9"/>
      <c r="L11" s="9"/>
      <c r="M11" s="9"/>
      <c r="N11" s="9"/>
      <c r="O11" s="12"/>
      <c r="P11" s="10"/>
      <c r="Q11" s="10"/>
      <c r="R11" s="10"/>
      <c r="S11" s="10"/>
      <c r="T11" s="10"/>
      <c r="AB11" s="18"/>
      <c r="AC11" s="18"/>
    </row>
    <row r="12" spans="2:29" ht="6.75" customHeight="1" x14ac:dyDescent="0.15">
      <c r="C12" s="3"/>
      <c r="D12" s="3"/>
      <c r="E12" s="11"/>
      <c r="F12" s="9"/>
      <c r="G12" s="9"/>
      <c r="H12" s="9"/>
      <c r="I12" s="9"/>
      <c r="J12" s="9"/>
      <c r="K12" s="9"/>
      <c r="L12" s="9"/>
      <c r="M12" s="9"/>
      <c r="N12" s="9"/>
      <c r="O12" s="12"/>
      <c r="P12" s="10"/>
      <c r="Q12" s="10"/>
      <c r="R12" s="10"/>
      <c r="S12" s="10"/>
      <c r="T12" s="10"/>
    </row>
    <row r="13" spans="2:29" ht="22.5" customHeight="1" x14ac:dyDescent="0.15">
      <c r="C13" s="97" t="s">
        <v>16</v>
      </c>
      <c r="D13" s="97"/>
      <c r="E13" s="93"/>
      <c r="F13" s="94"/>
      <c r="G13" s="94"/>
      <c r="H13" s="94"/>
      <c r="I13" s="17" t="s">
        <v>18</v>
      </c>
      <c r="J13" s="101" t="s">
        <v>20</v>
      </c>
      <c r="K13" s="119"/>
      <c r="L13" s="119"/>
      <c r="M13" s="102"/>
      <c r="N13" s="93"/>
      <c r="O13" s="94"/>
      <c r="P13" s="94"/>
      <c r="Q13" s="120" t="s">
        <v>69</v>
      </c>
      <c r="R13" s="120"/>
      <c r="S13" s="16"/>
      <c r="T13" s="10"/>
    </row>
    <row r="14" spans="2:29" ht="26.45" customHeight="1" x14ac:dyDescent="0.15">
      <c r="C14" s="97" t="s">
        <v>17</v>
      </c>
      <c r="D14" s="97"/>
      <c r="E14" s="93"/>
      <c r="F14" s="94"/>
      <c r="G14" s="94"/>
      <c r="H14" s="94"/>
      <c r="I14" s="17" t="s">
        <v>19</v>
      </c>
      <c r="J14" s="111" t="s">
        <v>89</v>
      </c>
      <c r="K14" s="112"/>
      <c r="L14" s="112"/>
      <c r="M14" s="113"/>
      <c r="N14" s="95">
        <f>E14^0.663*N13^0.4444*0.008883</f>
        <v>0</v>
      </c>
      <c r="O14" s="96"/>
      <c r="P14" s="96"/>
      <c r="Q14" s="114" t="s">
        <v>77</v>
      </c>
      <c r="R14" s="114"/>
      <c r="S14" s="16"/>
      <c r="T14" s="10"/>
    </row>
    <row r="15" spans="2:29" x14ac:dyDescent="0.15">
      <c r="I15" s="106" t="s">
        <v>91</v>
      </c>
      <c r="J15" s="107"/>
      <c r="K15" s="107"/>
      <c r="L15" s="107"/>
      <c r="M15" s="107"/>
      <c r="N15" s="107"/>
      <c r="O15" s="107"/>
      <c r="P15" s="107"/>
      <c r="Q15" s="107"/>
      <c r="R15" s="107"/>
    </row>
    <row r="16" spans="2:29" ht="7.5" customHeight="1" x14ac:dyDescent="0.15">
      <c r="I16" s="28"/>
      <c r="J16" s="29"/>
      <c r="K16" s="29"/>
      <c r="L16" s="29"/>
      <c r="M16" s="29"/>
      <c r="N16" s="29"/>
      <c r="O16" s="29"/>
      <c r="P16" s="29"/>
      <c r="Q16" s="29"/>
      <c r="R16" s="29"/>
    </row>
    <row r="17" spans="1:25" x14ac:dyDescent="0.15">
      <c r="C17" s="146" t="s">
        <v>198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</row>
    <row r="18" spans="1:25" s="2" customFormat="1" ht="7.5" customHeight="1" x14ac:dyDescent="0.15">
      <c r="A18"/>
      <c r="B18"/>
      <c r="C18"/>
      <c r="D18"/>
      <c r="E18"/>
      <c r="F18"/>
      <c r="G18"/>
      <c r="H18"/>
      <c r="I18" s="28"/>
      <c r="J18" s="29"/>
      <c r="K18" s="29"/>
      <c r="L18" s="29"/>
      <c r="M18" s="29"/>
      <c r="N18" s="29"/>
      <c r="O18" s="29"/>
      <c r="P18" s="29"/>
      <c r="Q18" s="29"/>
      <c r="R18" s="29"/>
      <c r="S18"/>
      <c r="T18"/>
      <c r="U18"/>
      <c r="V18"/>
      <c r="W18"/>
      <c r="X18"/>
      <c r="Y18"/>
    </row>
    <row r="19" spans="1:25" ht="14.25" x14ac:dyDescent="0.15">
      <c r="C19" s="2" t="s">
        <v>190</v>
      </c>
      <c r="D19" s="2" t="s">
        <v>110</v>
      </c>
      <c r="E19" s="2"/>
      <c r="F19" s="2" t="s">
        <v>173</v>
      </c>
      <c r="G19" s="2"/>
      <c r="H19" s="2" t="s">
        <v>278</v>
      </c>
      <c r="I19" s="28"/>
      <c r="J19" s="29"/>
      <c r="K19" s="29"/>
      <c r="L19" s="29"/>
      <c r="M19" s="29"/>
      <c r="N19" s="29"/>
      <c r="O19" s="29"/>
      <c r="P19" s="29"/>
      <c r="Q19" s="29"/>
      <c r="R19" s="29"/>
    </row>
    <row r="20" spans="1:25" s="2" customFormat="1" ht="22.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ht="14.25" x14ac:dyDescent="0.15">
      <c r="A21" s="2" t="s">
        <v>115</v>
      </c>
      <c r="B21" s="91" t="s">
        <v>47</v>
      </c>
      <c r="C21" s="91"/>
      <c r="D21" s="91"/>
      <c r="E21" s="91"/>
      <c r="F21" s="91"/>
      <c r="G21" s="91"/>
      <c r="H21" s="91"/>
      <c r="I21" s="3"/>
      <c r="J21" s="117"/>
      <c r="K21" s="117"/>
      <c r="L21" s="117"/>
      <c r="M21" s="117"/>
      <c r="N21" s="117"/>
      <c r="O21" s="117"/>
      <c r="P21" s="158"/>
      <c r="Q21" s="158"/>
      <c r="R21" s="158"/>
      <c r="S21" s="158"/>
      <c r="T21" s="158"/>
      <c r="U21" s="158"/>
      <c r="V21" s="4" t="s">
        <v>110</v>
      </c>
      <c r="W21" s="91" t="s">
        <v>159</v>
      </c>
      <c r="X21" s="91"/>
      <c r="Y21" s="5" t="s">
        <v>67</v>
      </c>
    </row>
    <row r="22" spans="1:25" s="2" customFormat="1" ht="13.5" customHeight="1" x14ac:dyDescent="0.15">
      <c r="A22"/>
      <c r="B22"/>
      <c r="C22" s="90"/>
      <c r="D22" s="90"/>
      <c r="E22" s="90"/>
      <c r="F22" s="90"/>
      <c r="G22" s="90"/>
      <c r="H22" s="90"/>
      <c r="I22"/>
      <c r="J22" s="108"/>
      <c r="K22" s="108"/>
      <c r="L22" s="108"/>
      <c r="M22" s="108"/>
      <c r="N22" s="18"/>
      <c r="O22" s="18"/>
      <c r="P22" s="108"/>
      <c r="Q22" s="108"/>
      <c r="R22" s="108"/>
      <c r="S22" s="108"/>
      <c r="T22" s="108"/>
      <c r="U22" s="108"/>
      <c r="V22" s="1"/>
      <c r="W22"/>
      <c r="X22"/>
      <c r="Y22"/>
    </row>
    <row r="23" spans="1:25" ht="13.5" customHeight="1" x14ac:dyDescent="0.15">
      <c r="A23" s="2" t="s">
        <v>137</v>
      </c>
      <c r="B23" s="91" t="s">
        <v>299</v>
      </c>
      <c r="C23" s="91"/>
      <c r="D23" s="91"/>
      <c r="E23" s="91"/>
      <c r="F23" s="91"/>
      <c r="G23" s="91"/>
      <c r="H23" s="91"/>
      <c r="I23" s="3" t="s">
        <v>280</v>
      </c>
      <c r="J23" s="117" t="s">
        <v>298</v>
      </c>
      <c r="K23" s="117"/>
      <c r="L23" s="117"/>
      <c r="M23" s="19">
        <v>200</v>
      </c>
      <c r="N23" s="91" t="s">
        <v>84</v>
      </c>
      <c r="O23" s="91"/>
      <c r="P23" s="117"/>
      <c r="Q23" s="117"/>
      <c r="R23" s="117"/>
      <c r="S23" s="117"/>
      <c r="T23" s="117"/>
      <c r="U23" s="117"/>
      <c r="V23" s="4" t="s">
        <v>110</v>
      </c>
      <c r="W23" s="3">
        <v>30</v>
      </c>
      <c r="X23" s="3" t="s">
        <v>42</v>
      </c>
      <c r="Y23" s="5" t="s">
        <v>67</v>
      </c>
    </row>
    <row r="24" spans="1:25" x14ac:dyDescent="0.15">
      <c r="C24" s="90"/>
      <c r="D24" s="90"/>
      <c r="E24" s="90"/>
      <c r="F24" s="90"/>
      <c r="G24" s="90"/>
      <c r="H24" s="90"/>
      <c r="J24" s="108"/>
      <c r="K24" s="108"/>
      <c r="L24" s="108"/>
      <c r="M24" s="108"/>
      <c r="N24" s="18"/>
      <c r="O24" s="18"/>
      <c r="P24" s="108"/>
      <c r="Q24" s="108"/>
      <c r="R24" s="108"/>
      <c r="S24" s="108"/>
      <c r="T24" s="108"/>
      <c r="U24" s="108"/>
      <c r="V24" s="1"/>
    </row>
    <row r="25" spans="1:25" ht="14.25" x14ac:dyDescent="0.15">
      <c r="A25" s="2" t="s">
        <v>117</v>
      </c>
      <c r="B25" s="91" t="s">
        <v>47</v>
      </c>
      <c r="C25" s="91"/>
      <c r="D25" s="91"/>
      <c r="E25" s="91"/>
      <c r="F25" s="91"/>
      <c r="G25" s="91"/>
      <c r="H25" s="91"/>
      <c r="I25" s="3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4" t="s">
        <v>110</v>
      </c>
      <c r="W25" s="91" t="s">
        <v>159</v>
      </c>
      <c r="X25" s="91"/>
      <c r="Y25" s="21" t="s">
        <v>67</v>
      </c>
    </row>
    <row r="26" spans="1:25" x14ac:dyDescent="0.15">
      <c r="C26" s="90"/>
      <c r="D26" s="90"/>
      <c r="E26" s="90"/>
      <c r="F26" s="90"/>
      <c r="G26" s="90"/>
      <c r="H26" s="90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</row>
    <row r="27" spans="1:25" ht="14.25" thickBot="1" x14ac:dyDescent="0.2"/>
    <row r="28" spans="1:25" ht="14.25" thickTop="1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30" spans="1:25" x14ac:dyDescent="0.15"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1"/>
      <c r="R30" s="1"/>
    </row>
  </sheetData>
  <protectedRanges>
    <protectedRange sqref="E19 G19" name="範囲1_1_1"/>
    <protectedRange sqref="F10:F11 E13:E14 N13" name="範囲1"/>
    <protectedRange password="CF25" sqref="F10:F11 E13:E14 N13" name="範囲2"/>
  </protectedRanges>
  <mergeCells count="45">
    <mergeCell ref="W2:Y2"/>
    <mergeCell ref="C3:V5"/>
    <mergeCell ref="C6:I6"/>
    <mergeCell ref="E7:I7"/>
    <mergeCell ref="F8:G8"/>
    <mergeCell ref="H8:M8"/>
    <mergeCell ref="Q8:V8"/>
    <mergeCell ref="I15:R15"/>
    <mergeCell ref="AB8:AC8"/>
    <mergeCell ref="C9:I9"/>
    <mergeCell ref="C10:D10"/>
    <mergeCell ref="F10:N10"/>
    <mergeCell ref="AB10:AC10"/>
    <mergeCell ref="C13:D13"/>
    <mergeCell ref="E13:H13"/>
    <mergeCell ref="J13:M13"/>
    <mergeCell ref="N13:P13"/>
    <mergeCell ref="Q13:R13"/>
    <mergeCell ref="C14:D14"/>
    <mergeCell ref="E14:H14"/>
    <mergeCell ref="J14:M14"/>
    <mergeCell ref="N14:P14"/>
    <mergeCell ref="Q14:R14"/>
    <mergeCell ref="C17:V17"/>
    <mergeCell ref="B21:H21"/>
    <mergeCell ref="J21:O21"/>
    <mergeCell ref="P21:U21"/>
    <mergeCell ref="C22:H22"/>
    <mergeCell ref="J22:M22"/>
    <mergeCell ref="P22:U22"/>
    <mergeCell ref="C30:P30"/>
    <mergeCell ref="W21:X21"/>
    <mergeCell ref="W25:X25"/>
    <mergeCell ref="B25:H25"/>
    <mergeCell ref="J25:O25"/>
    <mergeCell ref="P25:U25"/>
    <mergeCell ref="C26:H26"/>
    <mergeCell ref="J26:Y26"/>
    <mergeCell ref="B23:H23"/>
    <mergeCell ref="J23:L23"/>
    <mergeCell ref="N23:O23"/>
    <mergeCell ref="P23:U23"/>
    <mergeCell ref="C24:H24"/>
    <mergeCell ref="J24:M24"/>
    <mergeCell ref="P24:U24"/>
  </mergeCells>
  <phoneticPr fontId="1"/>
  <hyperlinks>
    <hyperlink ref="W2:Y2" location="目次!A1" display="戻る" xr:uid="{00000000-0004-0000-17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&amp;L済生会二日市病院&amp;R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3" r:id="rId4" name="Check Box 1">
              <controlPr defaultSize="0" autoFill="0" autoLine="0" autoPict="0">
                <anchor moveWithCells="1">
                  <from>
                    <xdr:col>16</xdr:col>
                    <xdr:colOff>66675</xdr:colOff>
                    <xdr:row>7</xdr:row>
                    <xdr:rowOff>0</xdr:rowOff>
                  </from>
                  <to>
                    <xdr:col>18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94" r:id="rId5" name="Check Box 2">
              <controlPr defaultSize="0" autoFill="0" autoLine="0" autoPict="0">
                <anchor moveWithCells="1">
                  <from>
                    <xdr:col>19</xdr:col>
                    <xdr:colOff>47625</xdr:colOff>
                    <xdr:row>7</xdr:row>
                    <xdr:rowOff>0</xdr:rowOff>
                  </from>
                  <to>
                    <xdr:col>20</xdr:col>
                    <xdr:colOff>390525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44">
    <tabColor rgb="FF002060"/>
    <pageSetUpPr fitToPage="1"/>
  </sheetPr>
  <dimension ref="A2:AC30"/>
  <sheetViews>
    <sheetView showGridLines="0" showRowColHeaders="0" zoomScale="130" zoomScaleNormal="130" zoomScaleSheetLayoutView="100" zoomScalePageLayoutView="160" workbookViewId="0">
      <selection activeCell="AA17" sqref="AA17"/>
    </sheetView>
  </sheetViews>
  <sheetFormatPr defaultRowHeight="13.5" x14ac:dyDescent="0.15"/>
  <cols>
    <col min="1" max="1" width="4" customWidth="1"/>
    <col min="2" max="2" width="4.25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7.7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2:29" x14ac:dyDescent="0.15">
      <c r="W2" s="89" t="s">
        <v>87</v>
      </c>
      <c r="X2" s="89"/>
      <c r="Y2" s="89"/>
    </row>
    <row r="3" spans="2:29" ht="13.5" customHeight="1" x14ac:dyDescent="0.15">
      <c r="C3" s="98" t="s">
        <v>301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2:29" ht="13.5" customHeight="1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2:29" ht="13.5" customHeight="1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2:29" ht="20.85" customHeight="1" x14ac:dyDescent="0.15">
      <c r="B6" s="57"/>
      <c r="C6" s="150"/>
      <c r="D6" s="150"/>
      <c r="E6" s="150"/>
      <c r="F6" s="150"/>
      <c r="G6" s="150"/>
      <c r="H6" s="150"/>
      <c r="I6" s="150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2:29" ht="20.85" customHeight="1" x14ac:dyDescent="0.15">
      <c r="B7" s="56" t="s">
        <v>66</v>
      </c>
      <c r="C7" s="60"/>
      <c r="D7" s="22" t="s">
        <v>25</v>
      </c>
      <c r="E7" s="88" t="s">
        <v>112</v>
      </c>
      <c r="F7" s="88"/>
      <c r="G7" s="88"/>
      <c r="H7" s="88"/>
      <c r="I7" s="88"/>
      <c r="J7" s="22"/>
      <c r="K7" s="22"/>
      <c r="L7" s="22"/>
      <c r="M7" s="22"/>
      <c r="N7" s="22"/>
      <c r="O7" s="22"/>
      <c r="P7" s="22"/>
      <c r="Q7" s="22"/>
      <c r="R7" s="22"/>
    </row>
    <row r="8" spans="2:29" ht="20.85" customHeight="1" x14ac:dyDescent="0.15">
      <c r="F8" s="100">
        <v>2</v>
      </c>
      <c r="G8" s="100"/>
      <c r="H8" s="99" t="s">
        <v>21</v>
      </c>
      <c r="I8" s="99"/>
      <c r="J8" s="99"/>
      <c r="K8" s="99"/>
      <c r="L8" s="99"/>
      <c r="M8" s="99"/>
      <c r="P8" s="1" t="s">
        <v>68</v>
      </c>
      <c r="Q8" s="90"/>
      <c r="R8" s="90"/>
      <c r="S8" s="90"/>
      <c r="T8" s="90"/>
      <c r="U8" s="90"/>
      <c r="V8" s="90"/>
      <c r="AB8" s="108"/>
      <c r="AC8" s="108"/>
    </row>
    <row r="9" spans="2:29" x14ac:dyDescent="0.15">
      <c r="C9" s="90"/>
      <c r="D9" s="90"/>
      <c r="E9" s="90"/>
      <c r="F9" s="90"/>
      <c r="G9" s="90"/>
      <c r="H9" s="90"/>
      <c r="I9" s="90"/>
      <c r="J9" s="1"/>
      <c r="K9" s="1"/>
      <c r="L9" s="1"/>
    </row>
    <row r="10" spans="2:29" ht="22.5" customHeight="1" x14ac:dyDescent="0.15">
      <c r="C10" s="91" t="s">
        <v>15</v>
      </c>
      <c r="D10" s="91"/>
      <c r="E10" s="11" t="s">
        <v>66</v>
      </c>
      <c r="F10" s="92"/>
      <c r="G10" s="92"/>
      <c r="H10" s="92"/>
      <c r="I10" s="92"/>
      <c r="J10" s="92"/>
      <c r="K10" s="92"/>
      <c r="L10" s="92"/>
      <c r="M10" s="92"/>
      <c r="N10" s="92"/>
      <c r="O10" s="12" t="s">
        <v>25</v>
      </c>
      <c r="P10" s="10"/>
      <c r="Q10" s="10"/>
      <c r="R10" s="10"/>
      <c r="S10" s="10"/>
      <c r="T10" s="10"/>
      <c r="AB10" s="108"/>
      <c r="AC10" s="108"/>
    </row>
    <row r="11" spans="2:29" ht="11.25" customHeight="1" x14ac:dyDescent="0.15">
      <c r="C11" s="3"/>
      <c r="D11" s="3"/>
      <c r="E11" s="11"/>
      <c r="F11" s="9"/>
      <c r="G11" s="9"/>
      <c r="H11" s="9"/>
      <c r="I11" s="9"/>
      <c r="J11" s="9"/>
      <c r="K11" s="9"/>
      <c r="L11" s="9"/>
      <c r="M11" s="9"/>
      <c r="N11" s="9"/>
      <c r="O11" s="12"/>
      <c r="P11" s="10"/>
      <c r="Q11" s="10"/>
      <c r="R11" s="10"/>
      <c r="S11" s="10"/>
      <c r="T11" s="10"/>
      <c r="AB11" s="18"/>
      <c r="AC11" s="18"/>
    </row>
    <row r="12" spans="2:29" ht="6.75" customHeight="1" x14ac:dyDescent="0.15">
      <c r="C12" s="3"/>
      <c r="D12" s="3"/>
      <c r="E12" s="11"/>
      <c r="F12" s="9"/>
      <c r="G12" s="9"/>
      <c r="H12" s="9"/>
      <c r="I12" s="9"/>
      <c r="J12" s="9"/>
      <c r="K12" s="9"/>
      <c r="L12" s="9"/>
      <c r="M12" s="9"/>
      <c r="N12" s="9"/>
      <c r="O12" s="12"/>
      <c r="P12" s="10"/>
      <c r="Q12" s="10"/>
      <c r="R12" s="10"/>
      <c r="S12" s="10"/>
      <c r="T12" s="10"/>
    </row>
    <row r="13" spans="2:29" ht="22.5" customHeight="1" x14ac:dyDescent="0.15">
      <c r="C13" s="97" t="s">
        <v>16</v>
      </c>
      <c r="D13" s="97"/>
      <c r="E13" s="93"/>
      <c r="F13" s="94"/>
      <c r="G13" s="94"/>
      <c r="H13" s="94"/>
      <c r="I13" s="17" t="s">
        <v>18</v>
      </c>
      <c r="J13" s="101" t="s">
        <v>20</v>
      </c>
      <c r="K13" s="119"/>
      <c r="L13" s="119"/>
      <c r="M13" s="102"/>
      <c r="N13" s="93"/>
      <c r="O13" s="94"/>
      <c r="P13" s="94"/>
      <c r="Q13" s="120" t="s">
        <v>69</v>
      </c>
      <c r="R13" s="120"/>
      <c r="S13" s="16"/>
      <c r="T13" s="10"/>
    </row>
    <row r="14" spans="2:29" ht="26.45" customHeight="1" x14ac:dyDescent="0.15">
      <c r="C14" s="97" t="s">
        <v>17</v>
      </c>
      <c r="D14" s="97"/>
      <c r="E14" s="93"/>
      <c r="F14" s="94"/>
      <c r="G14" s="94"/>
      <c r="H14" s="94"/>
      <c r="I14" s="17" t="s">
        <v>19</v>
      </c>
      <c r="J14" s="111" t="s">
        <v>89</v>
      </c>
      <c r="K14" s="112"/>
      <c r="L14" s="112"/>
      <c r="M14" s="113"/>
      <c r="N14" s="95">
        <f>E14^0.663*N13^0.4444*0.008883</f>
        <v>0</v>
      </c>
      <c r="O14" s="96"/>
      <c r="P14" s="96"/>
      <c r="Q14" s="114" t="s">
        <v>77</v>
      </c>
      <c r="R14" s="114"/>
      <c r="S14" s="16"/>
      <c r="T14" s="10"/>
    </row>
    <row r="15" spans="2:29" x14ac:dyDescent="0.15">
      <c r="I15" s="106" t="s">
        <v>91</v>
      </c>
      <c r="J15" s="107"/>
      <c r="K15" s="107"/>
      <c r="L15" s="107"/>
      <c r="M15" s="107"/>
      <c r="N15" s="107"/>
      <c r="O15" s="107"/>
      <c r="P15" s="107"/>
      <c r="Q15" s="107"/>
      <c r="R15" s="107"/>
    </row>
    <row r="16" spans="2:29" ht="7.5" customHeight="1" x14ac:dyDescent="0.15">
      <c r="I16" s="28"/>
      <c r="J16" s="29"/>
      <c r="K16" s="29"/>
      <c r="L16" s="29"/>
      <c r="M16" s="29"/>
      <c r="N16" s="29"/>
      <c r="O16" s="29"/>
      <c r="P16" s="29"/>
      <c r="Q16" s="29"/>
      <c r="R16" s="29"/>
    </row>
    <row r="17" spans="1:25" x14ac:dyDescent="0.15">
      <c r="C17" s="146" t="s">
        <v>198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</row>
    <row r="18" spans="1:25" s="2" customFormat="1" ht="7.5" customHeight="1" x14ac:dyDescent="0.15">
      <c r="A18"/>
      <c r="B18"/>
      <c r="C18"/>
      <c r="D18"/>
      <c r="E18"/>
      <c r="F18"/>
      <c r="G18"/>
      <c r="H18"/>
      <c r="I18" s="28"/>
      <c r="J18" s="29"/>
      <c r="K18" s="29"/>
      <c r="L18" s="29"/>
      <c r="M18" s="29"/>
      <c r="N18" s="29"/>
      <c r="O18" s="29"/>
      <c r="P18" s="29"/>
      <c r="Q18" s="29"/>
      <c r="R18" s="29"/>
      <c r="S18"/>
      <c r="T18"/>
      <c r="U18"/>
      <c r="V18"/>
      <c r="W18"/>
      <c r="X18"/>
      <c r="Y18"/>
    </row>
    <row r="19" spans="1:25" ht="14.25" x14ac:dyDescent="0.15">
      <c r="C19" s="2" t="s">
        <v>190</v>
      </c>
      <c r="D19" s="2" t="s">
        <v>110</v>
      </c>
      <c r="E19" s="2"/>
      <c r="F19" s="2" t="s">
        <v>173</v>
      </c>
      <c r="G19" s="2"/>
      <c r="H19" s="2" t="s">
        <v>278</v>
      </c>
      <c r="I19" s="28"/>
      <c r="J19" s="29"/>
      <c r="K19" s="29"/>
      <c r="L19" s="29"/>
      <c r="M19" s="29"/>
      <c r="N19" s="29"/>
      <c r="O19" s="29"/>
      <c r="P19" s="29"/>
      <c r="Q19" s="29"/>
      <c r="R19" s="29"/>
    </row>
    <row r="20" spans="1:25" s="2" customFormat="1" ht="22.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ht="14.25" x14ac:dyDescent="0.15">
      <c r="A21" s="2" t="s">
        <v>115</v>
      </c>
      <c r="B21" s="91" t="s">
        <v>47</v>
      </c>
      <c r="C21" s="91"/>
      <c r="D21" s="91"/>
      <c r="E21" s="91"/>
      <c r="F21" s="91"/>
      <c r="G21" s="91"/>
      <c r="H21" s="91"/>
      <c r="I21" s="3"/>
      <c r="J21" s="117"/>
      <c r="K21" s="117"/>
      <c r="L21" s="117"/>
      <c r="M21" s="117"/>
      <c r="N21" s="117"/>
      <c r="O21" s="117"/>
      <c r="P21" s="158"/>
      <c r="Q21" s="158"/>
      <c r="R21" s="158"/>
      <c r="S21" s="158"/>
      <c r="T21" s="158"/>
      <c r="U21" s="158"/>
      <c r="V21" s="4" t="s">
        <v>110</v>
      </c>
      <c r="W21" s="91" t="s">
        <v>159</v>
      </c>
      <c r="X21" s="91"/>
      <c r="Y21" s="5" t="s">
        <v>67</v>
      </c>
    </row>
    <row r="22" spans="1:25" s="2" customFormat="1" ht="22.5" customHeight="1" x14ac:dyDescent="0.15">
      <c r="A22"/>
      <c r="B22"/>
      <c r="C22" s="90"/>
      <c r="D22" s="90"/>
      <c r="E22" s="90"/>
      <c r="F22" s="90"/>
      <c r="G22" s="90"/>
      <c r="H22" s="90"/>
      <c r="I22"/>
      <c r="J22" s="108"/>
      <c r="K22" s="108"/>
      <c r="L22" s="108"/>
      <c r="M22" s="108"/>
      <c r="N22" s="18"/>
      <c r="O22" s="18"/>
      <c r="P22" s="108"/>
      <c r="Q22" s="108"/>
      <c r="R22" s="108"/>
      <c r="S22" s="108"/>
      <c r="T22" s="108"/>
      <c r="U22" s="108"/>
      <c r="V22" s="1"/>
      <c r="W22"/>
      <c r="X22"/>
      <c r="Y22"/>
    </row>
    <row r="23" spans="1:25" ht="13.5" customHeight="1" x14ac:dyDescent="0.15">
      <c r="A23" s="2" t="s">
        <v>137</v>
      </c>
      <c r="B23" s="91" t="s">
        <v>299</v>
      </c>
      <c r="C23" s="91"/>
      <c r="D23" s="91"/>
      <c r="E23" s="91"/>
      <c r="F23" s="91"/>
      <c r="G23" s="91"/>
      <c r="H23" s="91"/>
      <c r="I23" s="3" t="s">
        <v>280</v>
      </c>
      <c r="J23" s="117" t="s">
        <v>300</v>
      </c>
      <c r="K23" s="117"/>
      <c r="L23" s="117"/>
      <c r="M23" s="19">
        <v>240</v>
      </c>
      <c r="N23" s="91" t="s">
        <v>84</v>
      </c>
      <c r="O23" s="91"/>
      <c r="P23" s="117" t="s">
        <v>331</v>
      </c>
      <c r="Q23" s="117"/>
      <c r="R23" s="117"/>
      <c r="S23" s="117"/>
      <c r="T23" s="117"/>
      <c r="U23" s="117"/>
      <c r="V23" s="4" t="s">
        <v>110</v>
      </c>
      <c r="W23" s="3">
        <v>30</v>
      </c>
      <c r="X23" s="3" t="s">
        <v>42</v>
      </c>
      <c r="Y23" s="5" t="s">
        <v>67</v>
      </c>
    </row>
    <row r="24" spans="1:25" x14ac:dyDescent="0.15">
      <c r="C24" s="90"/>
      <c r="D24" s="90"/>
      <c r="E24" s="90"/>
      <c r="F24" s="90"/>
      <c r="G24" s="90"/>
      <c r="H24" s="90"/>
      <c r="J24" s="108"/>
      <c r="K24" s="108"/>
      <c r="L24" s="108"/>
      <c r="M24" s="108"/>
      <c r="N24" s="18"/>
      <c r="O24" s="18"/>
      <c r="P24" s="108"/>
      <c r="Q24" s="108"/>
      <c r="R24" s="108"/>
      <c r="S24" s="108"/>
      <c r="T24" s="108"/>
      <c r="U24" s="108"/>
      <c r="V24" s="1"/>
    </row>
    <row r="25" spans="1:25" ht="14.25" x14ac:dyDescent="0.15">
      <c r="A25" s="2" t="s">
        <v>117</v>
      </c>
      <c r="B25" s="91" t="s">
        <v>47</v>
      </c>
      <c r="C25" s="91"/>
      <c r="D25" s="91"/>
      <c r="E25" s="91"/>
      <c r="F25" s="91"/>
      <c r="G25" s="91"/>
      <c r="H25" s="91"/>
      <c r="I25" s="3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21" t="s">
        <v>110</v>
      </c>
      <c r="W25" s="91" t="s">
        <v>159</v>
      </c>
      <c r="X25" s="91"/>
      <c r="Y25" s="21" t="s">
        <v>67</v>
      </c>
    </row>
    <row r="26" spans="1:25" x14ac:dyDescent="0.15">
      <c r="C26" s="90"/>
      <c r="D26" s="90"/>
      <c r="E26" s="90"/>
      <c r="F26" s="90"/>
      <c r="G26" s="90"/>
      <c r="H26" s="90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</row>
    <row r="27" spans="1:25" ht="14.25" thickBot="1" x14ac:dyDescent="0.2"/>
    <row r="28" spans="1:25" ht="14.25" thickTop="1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30" spans="1:25" x14ac:dyDescent="0.15"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1"/>
      <c r="R30" s="1"/>
    </row>
  </sheetData>
  <protectedRanges>
    <protectedRange sqref="E19 G19" name="範囲1_1_1"/>
    <protectedRange sqref="F10:F11 E13:E14 N13" name="範囲1"/>
    <protectedRange password="CF25" sqref="F10:F11 E13:E14 N13" name="範囲2"/>
  </protectedRanges>
  <mergeCells count="45">
    <mergeCell ref="W2:Y2"/>
    <mergeCell ref="C3:V5"/>
    <mergeCell ref="C6:I6"/>
    <mergeCell ref="E7:I7"/>
    <mergeCell ref="F8:G8"/>
    <mergeCell ref="H8:M8"/>
    <mergeCell ref="Q8:V8"/>
    <mergeCell ref="C13:D13"/>
    <mergeCell ref="E13:H13"/>
    <mergeCell ref="J13:M13"/>
    <mergeCell ref="N13:P13"/>
    <mergeCell ref="Q13:R13"/>
    <mergeCell ref="AB8:AC8"/>
    <mergeCell ref="C9:I9"/>
    <mergeCell ref="C10:D10"/>
    <mergeCell ref="F10:N10"/>
    <mergeCell ref="AB10:AC10"/>
    <mergeCell ref="W25:X25"/>
    <mergeCell ref="C26:H26"/>
    <mergeCell ref="J26:Y26"/>
    <mergeCell ref="C24:H24"/>
    <mergeCell ref="C14:D14"/>
    <mergeCell ref="E14:H14"/>
    <mergeCell ref="J14:M14"/>
    <mergeCell ref="N14:P14"/>
    <mergeCell ref="Q14:R14"/>
    <mergeCell ref="I15:R15"/>
    <mergeCell ref="C17:V17"/>
    <mergeCell ref="B21:H21"/>
    <mergeCell ref="J21:O21"/>
    <mergeCell ref="P21:U21"/>
    <mergeCell ref="W21:X21"/>
    <mergeCell ref="B23:H23"/>
    <mergeCell ref="J23:L23"/>
    <mergeCell ref="N23:O23"/>
    <mergeCell ref="P23:U23"/>
    <mergeCell ref="C22:H22"/>
    <mergeCell ref="J22:M22"/>
    <mergeCell ref="P22:U22"/>
    <mergeCell ref="J24:M24"/>
    <mergeCell ref="P24:U24"/>
    <mergeCell ref="C30:P30"/>
    <mergeCell ref="B25:H25"/>
    <mergeCell ref="J25:O25"/>
    <mergeCell ref="P25:U25"/>
  </mergeCells>
  <phoneticPr fontId="1"/>
  <hyperlinks>
    <hyperlink ref="W2:Y2" location="目次!A1" display="戻る" xr:uid="{00000000-0004-0000-18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&amp;L済生会二日市病院&amp;R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17" r:id="rId4" name="Check Box 1">
              <controlPr defaultSize="0" autoFill="0" autoLine="0" autoPict="0">
                <anchor moveWithCells="1">
                  <from>
                    <xdr:col>16</xdr:col>
                    <xdr:colOff>66675</xdr:colOff>
                    <xdr:row>7</xdr:row>
                    <xdr:rowOff>0</xdr:rowOff>
                  </from>
                  <to>
                    <xdr:col>18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18" r:id="rId5" name="Check Box 2">
              <controlPr defaultSize="0" autoFill="0" autoLine="0" autoPict="0">
                <anchor moveWithCells="1">
                  <from>
                    <xdr:col>19</xdr:col>
                    <xdr:colOff>47625</xdr:colOff>
                    <xdr:row>7</xdr:row>
                    <xdr:rowOff>0</xdr:rowOff>
                  </from>
                  <to>
                    <xdr:col>20</xdr:col>
                    <xdr:colOff>390525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5">
    <tabColor rgb="FF002060"/>
    <pageSetUpPr fitToPage="1"/>
  </sheetPr>
  <dimension ref="A2:AC45"/>
  <sheetViews>
    <sheetView showGridLines="0" showRowColHeaders="0" zoomScale="130" zoomScaleNormal="130" zoomScaleSheetLayoutView="100" zoomScalePageLayoutView="160" workbookViewId="0">
      <selection activeCell="Z12" sqref="Z12"/>
    </sheetView>
  </sheetViews>
  <sheetFormatPr defaultRowHeight="13.5" x14ac:dyDescent="0.15"/>
  <cols>
    <col min="1" max="1" width="4" customWidth="1"/>
    <col min="2" max="2" width="4.375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6.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1:29" x14ac:dyDescent="0.15">
      <c r="W2" s="89" t="s">
        <v>87</v>
      </c>
      <c r="X2" s="89"/>
      <c r="Y2" s="89"/>
    </row>
    <row r="3" spans="1:29" x14ac:dyDescent="0.15">
      <c r="C3" s="98" t="s">
        <v>92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1:29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1:29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1:29" ht="20.85" customHeight="1" x14ac:dyDescent="0.15">
      <c r="B6" s="56" t="s">
        <v>23</v>
      </c>
      <c r="C6" s="60"/>
      <c r="D6" s="22" t="s">
        <v>25</v>
      </c>
      <c r="E6" s="115" t="s">
        <v>112</v>
      </c>
      <c r="F6" s="115"/>
      <c r="G6" s="115"/>
      <c r="H6" s="115"/>
      <c r="I6" s="115"/>
      <c r="J6" s="22"/>
      <c r="K6" s="22"/>
      <c r="L6" s="22"/>
      <c r="M6" s="22"/>
      <c r="N6" s="22"/>
      <c r="O6" s="22"/>
      <c r="P6" s="22"/>
      <c r="Q6" s="22"/>
      <c r="R6" s="22"/>
    </row>
    <row r="7" spans="1:29" ht="20.85" customHeight="1" x14ac:dyDescent="0.15">
      <c r="F7" s="100">
        <v>3</v>
      </c>
      <c r="G7" s="100"/>
      <c r="H7" s="99" t="s">
        <v>21</v>
      </c>
      <c r="I7" s="99"/>
      <c r="J7" s="99"/>
      <c r="K7" s="99"/>
      <c r="L7" s="99"/>
      <c r="M7" s="99"/>
      <c r="P7" s="1" t="s">
        <v>68</v>
      </c>
      <c r="Q7" s="90"/>
      <c r="R7" s="90"/>
      <c r="S7" s="90"/>
      <c r="T7" s="90"/>
      <c r="U7" s="90"/>
      <c r="V7" s="90"/>
      <c r="AB7" s="108"/>
      <c r="AC7" s="108"/>
    </row>
    <row r="8" spans="1:29" ht="20.85" customHeight="1" x14ac:dyDescent="0.15">
      <c r="C8" s="118" t="s">
        <v>206</v>
      </c>
      <c r="D8" s="118"/>
      <c r="E8" s="118"/>
      <c r="F8" s="118"/>
      <c r="G8" s="118"/>
      <c r="H8" s="118"/>
      <c r="I8" s="118"/>
      <c r="J8" s="1"/>
      <c r="K8" s="1"/>
      <c r="L8" s="1"/>
    </row>
    <row r="9" spans="1:29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12" t="s">
        <v>25</v>
      </c>
      <c r="P9" s="10"/>
      <c r="Q9" s="10"/>
      <c r="R9" s="10"/>
      <c r="S9" s="10"/>
      <c r="T9" s="10"/>
      <c r="AB9" s="108"/>
      <c r="AC9" s="108"/>
    </row>
    <row r="10" spans="1:29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12"/>
      <c r="P10" s="10"/>
      <c r="Q10" s="10"/>
      <c r="R10" s="10"/>
      <c r="S10" s="10"/>
      <c r="T10" s="10"/>
    </row>
    <row r="11" spans="1:29" ht="22.5" customHeight="1" x14ac:dyDescent="0.15">
      <c r="C11" s="97" t="s">
        <v>16</v>
      </c>
      <c r="D11" s="97"/>
      <c r="E11" s="93"/>
      <c r="F11" s="94"/>
      <c r="G11" s="94"/>
      <c r="H11" s="94"/>
      <c r="I11" s="17" t="s">
        <v>18</v>
      </c>
      <c r="J11" s="101" t="s">
        <v>20</v>
      </c>
      <c r="K11" s="119"/>
      <c r="L11" s="119"/>
      <c r="M11" s="102"/>
      <c r="N11" s="93"/>
      <c r="O11" s="94"/>
      <c r="P11" s="94"/>
      <c r="Q11" s="120" t="s">
        <v>69</v>
      </c>
      <c r="R11" s="120"/>
      <c r="S11" s="16"/>
      <c r="T11" s="10"/>
    </row>
    <row r="12" spans="1:29" ht="28.7" customHeight="1" x14ac:dyDescent="0.15">
      <c r="C12" s="97" t="s">
        <v>17</v>
      </c>
      <c r="D12" s="97"/>
      <c r="E12" s="93"/>
      <c r="F12" s="94"/>
      <c r="G12" s="94"/>
      <c r="H12" s="94"/>
      <c r="I12" s="17" t="s">
        <v>19</v>
      </c>
      <c r="J12" s="111" t="s">
        <v>89</v>
      </c>
      <c r="K12" s="112"/>
      <c r="L12" s="112"/>
      <c r="M12" s="113"/>
      <c r="N12" s="95">
        <f>E12^0.663*N11^0.4444*0.008883</f>
        <v>0</v>
      </c>
      <c r="O12" s="96"/>
      <c r="P12" s="96"/>
      <c r="Q12" s="114" t="s">
        <v>77</v>
      </c>
      <c r="R12" s="114"/>
      <c r="S12" s="16"/>
      <c r="T12" s="10"/>
    </row>
    <row r="13" spans="1:29" x14ac:dyDescent="0.15">
      <c r="I13" s="106" t="s">
        <v>91</v>
      </c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s="2" customFormat="1" ht="22.5" customHeight="1" x14ac:dyDescent="0.15">
      <c r="C14" s="2" t="s">
        <v>22</v>
      </c>
      <c r="D14" s="2" t="s">
        <v>23</v>
      </c>
      <c r="F14" s="2" t="s">
        <v>24</v>
      </c>
      <c r="H14" s="2" t="s">
        <v>25</v>
      </c>
    </row>
    <row r="16" spans="1:29" s="2" customFormat="1" ht="22.5" customHeight="1" x14ac:dyDescent="0.15">
      <c r="A16" s="2" t="s">
        <v>26</v>
      </c>
      <c r="B16" s="116" t="s">
        <v>75</v>
      </c>
      <c r="C16" s="116"/>
      <c r="D16" s="116"/>
      <c r="E16" s="116"/>
      <c r="F16" s="116"/>
      <c r="G16" s="116"/>
      <c r="H16" s="116"/>
      <c r="I16" s="3" t="s">
        <v>39</v>
      </c>
      <c r="J16" s="117" t="s">
        <v>76</v>
      </c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4" t="s">
        <v>23</v>
      </c>
      <c r="W16" s="3">
        <v>15</v>
      </c>
      <c r="X16" s="3" t="s">
        <v>42</v>
      </c>
      <c r="Y16" s="5" t="s">
        <v>25</v>
      </c>
    </row>
    <row r="17" spans="1:25" x14ac:dyDescent="0.15">
      <c r="C17" s="90"/>
      <c r="D17" s="90"/>
      <c r="E17" s="90"/>
      <c r="F17" s="90"/>
      <c r="G17" s="90"/>
      <c r="H17" s="90"/>
      <c r="J17" s="108"/>
      <c r="K17" s="108"/>
      <c r="L17" s="108"/>
      <c r="M17" s="108"/>
      <c r="N17" s="18"/>
      <c r="O17" s="18"/>
      <c r="P17" s="108"/>
      <c r="Q17" s="108"/>
      <c r="R17" s="108"/>
      <c r="S17" s="108"/>
      <c r="T17" s="108"/>
      <c r="U17" s="108"/>
      <c r="V17" s="1"/>
    </row>
    <row r="18" spans="1:25" s="2" customFormat="1" ht="22.5" customHeight="1" x14ac:dyDescent="0.15">
      <c r="A18" s="2" t="s">
        <v>27</v>
      </c>
      <c r="B18" s="121" t="s">
        <v>50</v>
      </c>
      <c r="C18" s="121"/>
      <c r="D18" s="121"/>
      <c r="E18" s="121"/>
      <c r="F18" s="121"/>
      <c r="G18" s="121"/>
      <c r="H18" s="121"/>
      <c r="I18" s="3" t="s">
        <v>39</v>
      </c>
      <c r="J18" s="122" t="s">
        <v>93</v>
      </c>
      <c r="K18" s="122"/>
      <c r="L18" s="122"/>
      <c r="M18" s="19">
        <f>N12*60</f>
        <v>0</v>
      </c>
      <c r="N18" s="91" t="s">
        <v>84</v>
      </c>
      <c r="O18" s="91"/>
      <c r="P18" s="117" t="s">
        <v>94</v>
      </c>
      <c r="Q18" s="117"/>
      <c r="R18" s="117"/>
      <c r="S18" s="117"/>
      <c r="T18" s="117"/>
      <c r="U18" s="117"/>
      <c r="V18" s="4" t="s">
        <v>23</v>
      </c>
      <c r="W18" s="3">
        <v>60</v>
      </c>
      <c r="X18" s="3" t="s">
        <v>42</v>
      </c>
      <c r="Y18" s="5" t="s">
        <v>25</v>
      </c>
    </row>
    <row r="19" spans="1:25" x14ac:dyDescent="0.15">
      <c r="C19" s="90"/>
      <c r="D19" s="90"/>
      <c r="E19" s="90"/>
      <c r="F19" s="90"/>
      <c r="G19" s="90"/>
      <c r="H19" s="90"/>
      <c r="J19" s="108"/>
      <c r="K19" s="108"/>
      <c r="L19" s="108"/>
      <c r="M19" s="108"/>
      <c r="N19" s="18"/>
      <c r="O19" s="18"/>
      <c r="P19" s="108"/>
      <c r="Q19" s="108"/>
      <c r="R19" s="108"/>
      <c r="S19" s="108"/>
      <c r="T19" s="108"/>
      <c r="U19" s="108"/>
      <c r="V19" s="1"/>
    </row>
    <row r="20" spans="1:25" s="2" customFormat="1" ht="22.5" customHeight="1" x14ac:dyDescent="0.15">
      <c r="A20" s="2" t="s">
        <v>28</v>
      </c>
      <c r="B20" s="121" t="s">
        <v>44</v>
      </c>
      <c r="C20" s="121"/>
      <c r="D20" s="121"/>
      <c r="E20" s="121"/>
      <c r="F20" s="121"/>
      <c r="G20" s="121"/>
      <c r="H20" s="121"/>
      <c r="I20" s="3" t="s">
        <v>39</v>
      </c>
      <c r="J20" s="117" t="s">
        <v>80</v>
      </c>
      <c r="K20" s="117"/>
      <c r="L20" s="117"/>
      <c r="M20" s="117"/>
      <c r="N20" s="5"/>
      <c r="O20" s="5"/>
      <c r="P20" s="117"/>
      <c r="Q20" s="117"/>
      <c r="R20" s="117"/>
      <c r="S20" s="117"/>
      <c r="T20" s="117"/>
      <c r="U20" s="117"/>
      <c r="V20" s="4" t="s">
        <v>23</v>
      </c>
      <c r="W20" s="3">
        <v>60</v>
      </c>
      <c r="X20" s="3" t="s">
        <v>42</v>
      </c>
      <c r="Y20" s="5" t="s">
        <v>25</v>
      </c>
    </row>
    <row r="21" spans="1:25" x14ac:dyDescent="0.15">
      <c r="C21" s="90"/>
      <c r="D21" s="90"/>
      <c r="E21" s="90"/>
      <c r="F21" s="90"/>
      <c r="G21" s="90"/>
      <c r="H21" s="90"/>
      <c r="J21" s="108"/>
      <c r="K21" s="108"/>
      <c r="L21" s="108"/>
      <c r="M21" s="108"/>
      <c r="N21" s="18"/>
      <c r="O21" s="18"/>
      <c r="P21" s="108"/>
      <c r="Q21" s="108"/>
      <c r="R21" s="108"/>
      <c r="S21" s="108"/>
      <c r="T21" s="108"/>
      <c r="U21" s="108"/>
      <c r="V21" s="1"/>
    </row>
    <row r="22" spans="1:25" s="2" customFormat="1" ht="22.5" customHeight="1" x14ac:dyDescent="0.15">
      <c r="A22" s="2" t="s">
        <v>29</v>
      </c>
      <c r="B22" s="121" t="s">
        <v>46</v>
      </c>
      <c r="C22" s="121"/>
      <c r="D22" s="121"/>
      <c r="E22" s="121"/>
      <c r="F22" s="121"/>
      <c r="G22" s="121"/>
      <c r="H22" s="121"/>
      <c r="I22" s="3" t="s">
        <v>39</v>
      </c>
      <c r="J22" s="117" t="s">
        <v>81</v>
      </c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4" t="s">
        <v>23</v>
      </c>
      <c r="W22" s="3">
        <v>30</v>
      </c>
      <c r="X22" s="3" t="s">
        <v>42</v>
      </c>
      <c r="Y22" s="5" t="s">
        <v>25</v>
      </c>
    </row>
    <row r="23" spans="1:25" x14ac:dyDescent="0.15">
      <c r="C23" s="90"/>
      <c r="D23" s="90"/>
      <c r="E23" s="90"/>
      <c r="F23" s="90"/>
      <c r="G23" s="90"/>
      <c r="H23" s="90"/>
      <c r="J23" s="108"/>
      <c r="K23" s="108"/>
      <c r="L23" s="108"/>
      <c r="M23" s="108"/>
      <c r="N23" s="18"/>
      <c r="O23" s="18"/>
      <c r="P23" s="108"/>
      <c r="Q23" s="108"/>
      <c r="R23" s="108"/>
      <c r="S23" s="108"/>
      <c r="T23" s="108"/>
      <c r="U23" s="108"/>
      <c r="V23" s="1"/>
    </row>
    <row r="24" spans="1:25" s="2" customFormat="1" ht="22.5" customHeight="1" x14ac:dyDescent="0.15">
      <c r="A24" s="2" t="s">
        <v>30</v>
      </c>
      <c r="B24" s="121" t="s">
        <v>44</v>
      </c>
      <c r="C24" s="121"/>
      <c r="D24" s="121"/>
      <c r="E24" s="121"/>
      <c r="F24" s="121"/>
      <c r="G24" s="121"/>
      <c r="H24" s="121"/>
      <c r="I24" s="3" t="s">
        <v>39</v>
      </c>
      <c r="J24" s="5" t="s">
        <v>55</v>
      </c>
      <c r="K24" s="5"/>
      <c r="L24" s="5"/>
      <c r="M24" s="5"/>
      <c r="N24" s="5"/>
      <c r="O24" s="5"/>
      <c r="P24" s="117"/>
      <c r="Q24" s="117"/>
      <c r="R24" s="117"/>
      <c r="S24" s="117"/>
      <c r="T24" s="117"/>
      <c r="U24" s="117"/>
      <c r="V24" s="4" t="s">
        <v>23</v>
      </c>
      <c r="W24" s="3">
        <v>60</v>
      </c>
      <c r="X24" s="3" t="s">
        <v>42</v>
      </c>
      <c r="Y24" s="5" t="s">
        <v>25</v>
      </c>
    </row>
    <row r="25" spans="1:25" x14ac:dyDescent="0.15">
      <c r="C25" s="90"/>
      <c r="D25" s="90"/>
      <c r="E25" s="90"/>
      <c r="F25" s="90"/>
      <c r="G25" s="90"/>
      <c r="H25" s="90"/>
      <c r="J25" s="108"/>
      <c r="K25" s="108"/>
      <c r="L25" s="108"/>
      <c r="M25" s="108"/>
      <c r="N25" s="18"/>
      <c r="O25" s="18"/>
      <c r="P25" s="108"/>
      <c r="Q25" s="108"/>
      <c r="R25" s="108"/>
      <c r="S25" s="108"/>
      <c r="T25" s="108"/>
      <c r="U25" s="108"/>
      <c r="V25" s="1"/>
    </row>
    <row r="26" spans="1:25" s="2" customFormat="1" ht="22.5" customHeight="1" x14ac:dyDescent="0.15">
      <c r="A26" s="2" t="s">
        <v>31</v>
      </c>
      <c r="B26" s="121" t="s">
        <v>45</v>
      </c>
      <c r="C26" s="121"/>
      <c r="D26" s="121"/>
      <c r="E26" s="121"/>
      <c r="F26" s="121"/>
      <c r="G26" s="121"/>
      <c r="H26" s="121"/>
      <c r="I26" s="3" t="s">
        <v>39</v>
      </c>
      <c r="J26" s="122" t="s">
        <v>85</v>
      </c>
      <c r="K26" s="122"/>
      <c r="L26" s="122"/>
      <c r="M26" s="20">
        <f>N12*80</f>
        <v>0</v>
      </c>
      <c r="N26" s="91" t="s">
        <v>84</v>
      </c>
      <c r="O26" s="91"/>
      <c r="P26" s="117" t="s">
        <v>86</v>
      </c>
      <c r="Q26" s="117"/>
      <c r="R26" s="117"/>
      <c r="S26" s="117"/>
      <c r="T26" s="117"/>
      <c r="U26" s="117"/>
      <c r="V26" s="4" t="s">
        <v>23</v>
      </c>
      <c r="W26" s="3">
        <v>60</v>
      </c>
      <c r="X26" s="3" t="s">
        <v>42</v>
      </c>
      <c r="Y26" s="5" t="s">
        <v>25</v>
      </c>
    </row>
    <row r="27" spans="1:25" x14ac:dyDescent="0.15">
      <c r="C27" s="90"/>
      <c r="D27" s="90"/>
      <c r="E27" s="90"/>
      <c r="F27" s="90"/>
      <c r="G27" s="90"/>
      <c r="H27" s="90"/>
      <c r="J27" s="108"/>
      <c r="K27" s="108"/>
      <c r="L27" s="108"/>
      <c r="M27" s="108"/>
      <c r="N27" s="18"/>
      <c r="O27" s="18"/>
      <c r="P27" s="108"/>
      <c r="Q27" s="108"/>
      <c r="R27" s="108"/>
      <c r="S27" s="108"/>
      <c r="T27" s="108"/>
      <c r="U27" s="108"/>
      <c r="V27" s="1"/>
    </row>
    <row r="28" spans="1:25" s="2" customFormat="1" ht="22.5" customHeight="1" x14ac:dyDescent="0.15">
      <c r="A28" s="2" t="s">
        <v>32</v>
      </c>
      <c r="B28" s="121" t="s">
        <v>44</v>
      </c>
      <c r="C28" s="121"/>
      <c r="D28" s="121"/>
      <c r="E28" s="121"/>
      <c r="F28" s="121"/>
      <c r="G28" s="121"/>
      <c r="H28" s="121"/>
      <c r="I28" s="3" t="s">
        <v>39</v>
      </c>
      <c r="J28" s="117" t="s">
        <v>80</v>
      </c>
      <c r="K28" s="117"/>
      <c r="L28" s="117"/>
      <c r="M28" s="117"/>
      <c r="N28" s="117"/>
      <c r="O28" s="5"/>
      <c r="P28" s="117"/>
      <c r="Q28" s="117"/>
      <c r="R28" s="117"/>
      <c r="S28" s="117"/>
      <c r="T28" s="117"/>
      <c r="U28" s="117"/>
      <c r="V28" s="4" t="s">
        <v>23</v>
      </c>
      <c r="W28" s="3">
        <v>60</v>
      </c>
      <c r="X28" s="3" t="s">
        <v>42</v>
      </c>
      <c r="Y28" s="5" t="s">
        <v>25</v>
      </c>
    </row>
    <row r="29" spans="1:25" x14ac:dyDescent="0.15">
      <c r="C29" s="90"/>
      <c r="D29" s="90"/>
      <c r="E29" s="90"/>
      <c r="F29" s="90"/>
      <c r="G29" s="90"/>
      <c r="H29" s="90"/>
      <c r="J29" s="108"/>
      <c r="K29" s="108"/>
      <c r="L29" s="108"/>
      <c r="M29" s="108"/>
      <c r="N29" s="18"/>
      <c r="O29" s="18"/>
      <c r="P29" s="108"/>
      <c r="Q29" s="108"/>
      <c r="R29" s="108"/>
      <c r="S29" s="108"/>
      <c r="T29" s="108"/>
      <c r="U29" s="108"/>
      <c r="V29" s="1"/>
    </row>
    <row r="30" spans="1:25" s="2" customFormat="1" ht="22.5" customHeight="1" x14ac:dyDescent="0.15">
      <c r="A30" s="2" t="s">
        <v>33</v>
      </c>
      <c r="B30" s="121" t="s">
        <v>47</v>
      </c>
      <c r="C30" s="121"/>
      <c r="D30" s="121"/>
      <c r="E30" s="121"/>
      <c r="F30" s="121"/>
      <c r="G30" s="121"/>
      <c r="H30" s="121"/>
      <c r="I30" s="3" t="s">
        <v>39</v>
      </c>
      <c r="J30" s="117" t="s">
        <v>78</v>
      </c>
      <c r="K30" s="117"/>
      <c r="L30" s="117"/>
      <c r="M30" s="117"/>
      <c r="N30" s="117"/>
      <c r="O30" s="5"/>
      <c r="P30" s="117"/>
      <c r="Q30" s="117"/>
      <c r="R30" s="117"/>
      <c r="S30" s="117"/>
      <c r="T30" s="117"/>
      <c r="U30" s="117"/>
      <c r="V30" s="4" t="s">
        <v>23</v>
      </c>
      <c r="W30" s="3">
        <v>10</v>
      </c>
      <c r="X30" s="3" t="s">
        <v>42</v>
      </c>
      <c r="Y30" s="5" t="s">
        <v>25</v>
      </c>
    </row>
    <row r="31" spans="1:25" x14ac:dyDescent="0.15">
      <c r="C31" s="90"/>
      <c r="D31" s="90"/>
      <c r="E31" s="90"/>
      <c r="F31" s="90"/>
      <c r="G31" s="90"/>
      <c r="H31" s="90"/>
      <c r="J31" s="108"/>
      <c r="K31" s="108"/>
      <c r="L31" s="108"/>
      <c r="M31" s="108"/>
      <c r="N31" s="18"/>
      <c r="O31" s="18"/>
      <c r="P31" s="108"/>
      <c r="Q31" s="108"/>
      <c r="R31" s="108"/>
      <c r="S31" s="108"/>
      <c r="T31" s="108"/>
      <c r="U31" s="108"/>
      <c r="V31" s="1"/>
    </row>
    <row r="32" spans="1:25" s="2" customFormat="1" ht="22.5" customHeight="1" x14ac:dyDescent="0.15">
      <c r="A32" s="2" t="s">
        <v>34</v>
      </c>
      <c r="B32" s="121" t="s">
        <v>44</v>
      </c>
      <c r="C32" s="121"/>
      <c r="D32" s="121"/>
      <c r="E32" s="121"/>
      <c r="F32" s="121"/>
      <c r="G32" s="121"/>
      <c r="H32" s="121"/>
      <c r="I32" s="3"/>
      <c r="J32" s="124"/>
      <c r="K32" s="124"/>
      <c r="L32" s="124"/>
      <c r="M32" s="124"/>
      <c r="N32" s="124"/>
      <c r="O32" s="124"/>
      <c r="P32" s="91"/>
      <c r="Q32" s="91"/>
      <c r="R32" s="91"/>
      <c r="S32" s="91"/>
      <c r="T32" s="91"/>
      <c r="U32" s="91"/>
      <c r="V32" s="4" t="s">
        <v>23</v>
      </c>
      <c r="W32" s="3">
        <v>60</v>
      </c>
      <c r="X32" s="3" t="s">
        <v>42</v>
      </c>
      <c r="Y32" s="5" t="s">
        <v>25</v>
      </c>
    </row>
    <row r="35" spans="1:25" x14ac:dyDescent="0.15">
      <c r="C35" s="90"/>
      <c r="D35" s="90"/>
      <c r="E35" s="90"/>
      <c r="F35" s="90"/>
      <c r="G35" s="90"/>
      <c r="H35" s="90"/>
      <c r="J35" s="90"/>
      <c r="K35" s="90"/>
      <c r="L35" s="90"/>
      <c r="M35" s="90"/>
      <c r="P35" s="90"/>
      <c r="Q35" s="90"/>
      <c r="R35" s="90"/>
      <c r="S35" s="90"/>
      <c r="T35" s="90"/>
      <c r="U35" s="90"/>
      <c r="V35" s="1"/>
    </row>
    <row r="36" spans="1:25" s="2" customFormat="1" ht="22.5" customHeight="1" x14ac:dyDescent="0.15">
      <c r="C36" s="91"/>
      <c r="D36" s="91"/>
      <c r="E36" s="91"/>
      <c r="F36" s="91"/>
      <c r="G36" s="91"/>
      <c r="H36" s="91"/>
      <c r="I36" s="3"/>
      <c r="J36" s="91"/>
      <c r="K36" s="91"/>
      <c r="L36" s="91"/>
      <c r="M36" s="91"/>
      <c r="N36" s="3"/>
      <c r="O36" s="3"/>
      <c r="P36" s="91"/>
      <c r="Q36" s="91"/>
      <c r="R36" s="91"/>
      <c r="S36" s="91"/>
      <c r="T36" s="91"/>
      <c r="U36" s="91"/>
      <c r="V36" s="4"/>
      <c r="W36" s="3"/>
      <c r="X36" s="3"/>
      <c r="Y36" s="5"/>
    </row>
    <row r="37" spans="1:25" ht="14.25" thickBot="1" x14ac:dyDescent="0.2"/>
    <row r="38" spans="1:25" ht="12" customHeight="1" thickTop="1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s="2" customFormat="1" ht="22.5" customHeight="1" x14ac:dyDescent="0.15">
      <c r="C39" s="2" t="s">
        <v>35</v>
      </c>
      <c r="D39" s="2" t="s">
        <v>23</v>
      </c>
      <c r="F39" s="2" t="s">
        <v>24</v>
      </c>
      <c r="H39" s="2" t="s">
        <v>25</v>
      </c>
      <c r="J39" s="91" t="s">
        <v>60</v>
      </c>
      <c r="K39" s="91"/>
      <c r="L39" s="91"/>
      <c r="M39" s="91"/>
      <c r="N39" s="91"/>
      <c r="O39" s="91"/>
      <c r="P39" s="91"/>
      <c r="Q39" s="91"/>
      <c r="R39" s="91"/>
      <c r="S39" s="91"/>
      <c r="T39" s="3"/>
    </row>
    <row r="40" spans="1:25" ht="7.5" customHeight="1" x14ac:dyDescent="0.15"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5" s="2" customFormat="1" ht="22.5" customHeight="1" x14ac:dyDescent="0.15">
      <c r="C41" s="2" t="s">
        <v>38</v>
      </c>
      <c r="D41" s="2" t="s">
        <v>23</v>
      </c>
      <c r="F41" s="2" t="s">
        <v>24</v>
      </c>
      <c r="H41" s="2" t="s">
        <v>25</v>
      </c>
      <c r="J41" s="91" t="s">
        <v>82</v>
      </c>
      <c r="K41" s="91"/>
      <c r="L41" s="91"/>
      <c r="M41" s="91"/>
      <c r="N41" s="91"/>
      <c r="O41" s="91"/>
      <c r="P41" s="91"/>
      <c r="Q41" s="91"/>
      <c r="R41" s="91"/>
      <c r="S41" s="91"/>
      <c r="T41" s="3"/>
    </row>
    <row r="42" spans="1:25" s="2" customFormat="1" ht="9" customHeight="1" x14ac:dyDescent="0.15"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5" x14ac:dyDescent="0.15">
      <c r="C43" s="90" t="s">
        <v>211</v>
      </c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</row>
    <row r="45" spans="1:25" x14ac:dyDescent="0.15">
      <c r="C45" s="90" t="s">
        <v>37</v>
      </c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1"/>
      <c r="R45" s="1"/>
    </row>
  </sheetData>
  <protectedRanges>
    <protectedRange sqref="F9 E11:E12 N11 E14 G14 G41:G42 G39 E39 E41:E42" name="範囲1"/>
  </protectedRanges>
  <mergeCells count="83">
    <mergeCell ref="AB7:AC7"/>
    <mergeCell ref="W2:Y2"/>
    <mergeCell ref="C3:U5"/>
    <mergeCell ref="F7:G7"/>
    <mergeCell ref="H7:M7"/>
    <mergeCell ref="Q7:V7"/>
    <mergeCell ref="E6:I6"/>
    <mergeCell ref="I13:R13"/>
    <mergeCell ref="C8:I8"/>
    <mergeCell ref="C9:D9"/>
    <mergeCell ref="F9:N9"/>
    <mergeCell ref="AB9:AC9"/>
    <mergeCell ref="C11:D11"/>
    <mergeCell ref="E11:H11"/>
    <mergeCell ref="J11:M11"/>
    <mergeCell ref="N11:P11"/>
    <mergeCell ref="Q11:R11"/>
    <mergeCell ref="C12:D12"/>
    <mergeCell ref="E12:H12"/>
    <mergeCell ref="J12:M12"/>
    <mergeCell ref="N12:P12"/>
    <mergeCell ref="Q12:R12"/>
    <mergeCell ref="B16:H16"/>
    <mergeCell ref="J16:O16"/>
    <mergeCell ref="P16:U16"/>
    <mergeCell ref="C17:H17"/>
    <mergeCell ref="J17:M17"/>
    <mergeCell ref="P17:U17"/>
    <mergeCell ref="B18:H18"/>
    <mergeCell ref="J18:L18"/>
    <mergeCell ref="N18:O18"/>
    <mergeCell ref="P18:U18"/>
    <mergeCell ref="C19:H19"/>
    <mergeCell ref="J19:M19"/>
    <mergeCell ref="P19:U19"/>
    <mergeCell ref="B24:H24"/>
    <mergeCell ref="P24:U24"/>
    <mergeCell ref="B20:H20"/>
    <mergeCell ref="J20:M20"/>
    <mergeCell ref="P20:U20"/>
    <mergeCell ref="C21:H21"/>
    <mergeCell ref="J21:M21"/>
    <mergeCell ref="P21:U21"/>
    <mergeCell ref="B22:H22"/>
    <mergeCell ref="J22:U22"/>
    <mergeCell ref="C23:H23"/>
    <mergeCell ref="J23:M23"/>
    <mergeCell ref="P23:U23"/>
    <mergeCell ref="C25:H25"/>
    <mergeCell ref="J25:M25"/>
    <mergeCell ref="P25:U25"/>
    <mergeCell ref="B26:H26"/>
    <mergeCell ref="J26:L26"/>
    <mergeCell ref="N26:O26"/>
    <mergeCell ref="P26:U26"/>
    <mergeCell ref="C27:H27"/>
    <mergeCell ref="J27:M27"/>
    <mergeCell ref="P27:U27"/>
    <mergeCell ref="B28:H28"/>
    <mergeCell ref="J28:N28"/>
    <mergeCell ref="P28:U28"/>
    <mergeCell ref="C29:H29"/>
    <mergeCell ref="J29:M29"/>
    <mergeCell ref="P29:U29"/>
    <mergeCell ref="B30:H30"/>
    <mergeCell ref="J30:N30"/>
    <mergeCell ref="P30:U30"/>
    <mergeCell ref="C31:H31"/>
    <mergeCell ref="J31:M31"/>
    <mergeCell ref="P31:U31"/>
    <mergeCell ref="B32:H32"/>
    <mergeCell ref="J32:O32"/>
    <mergeCell ref="P32:U32"/>
    <mergeCell ref="C45:P45"/>
    <mergeCell ref="C35:H35"/>
    <mergeCell ref="J35:M35"/>
    <mergeCell ref="P35:U35"/>
    <mergeCell ref="C36:H36"/>
    <mergeCell ref="J36:M36"/>
    <mergeCell ref="P36:U36"/>
    <mergeCell ref="J39:S39"/>
    <mergeCell ref="J41:S41"/>
    <mergeCell ref="C43:R43"/>
  </mergeCells>
  <phoneticPr fontId="1"/>
  <dataValidations disablePrompts="1" count="1">
    <dataValidation showDropDown="1" showInputMessage="1" showErrorMessage="1" sqref="J22:L22" xr:uid="{00000000-0002-0000-1900-000000000000}"/>
  </dataValidations>
  <hyperlinks>
    <hyperlink ref="W2:Y2" location="目次!A1" display="戻る" xr:uid="{00000000-0004-0000-1900-000000000000}"/>
  </hyperlinks>
  <pageMargins left="0.70866141732283472" right="0.70866141732283472" top="0.74803149606299213" bottom="0.74803149606299213" header="0.31496062992125984" footer="0.31496062992125984"/>
  <pageSetup paperSize="9" scale="98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16</xdr:col>
                    <xdr:colOff>66675</xdr:colOff>
                    <xdr:row>5</xdr:row>
                    <xdr:rowOff>257175</xdr:rowOff>
                  </from>
                  <to>
                    <xdr:col>18</xdr:col>
                    <xdr:colOff>247650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19</xdr:col>
                    <xdr:colOff>76200</xdr:colOff>
                    <xdr:row>5</xdr:row>
                    <xdr:rowOff>257175</xdr:rowOff>
                  </from>
                  <to>
                    <xdr:col>20</xdr:col>
                    <xdr:colOff>438150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 showErrorMessage="1" xr:uid="{00000000-0002-0000-1900-000001000000}">
          <x14:formula1>
            <xm:f>MST!$F$4:$F$16</xm:f>
          </x14:formula1>
          <xm:sqref>J39:S39 J41:S42</xm:sqref>
        </x14:dataValidation>
        <x14:dataValidation type="list" allowBlank="1" showInputMessage="1" showErrorMessage="1" xr:uid="{00000000-0002-0000-1900-000002000000}">
          <x14:formula1>
            <xm:f>MST!$D$4:$D$10</xm:f>
          </x14:formula1>
          <xm:sqref>J28:L28</xm:sqref>
        </x14:dataValidation>
        <x14:dataValidation type="list" allowBlank="1" showInputMessage="1" showErrorMessage="1" xr:uid="{00000000-0002-0000-1900-000003000000}">
          <x14:formula1>
            <xm:f>MST!$D$4:$D$11</xm:f>
          </x14:formula1>
          <xm:sqref>J24:M24</xm:sqref>
        </x14:dataValidation>
        <x14:dataValidation type="list" allowBlank="1" showInputMessage="1" showErrorMessage="1" xr:uid="{00000000-0002-0000-1900-000004000000}">
          <x14:formula1>
            <xm:f>MST!$D$4:$D$9</xm:f>
          </x14:formula1>
          <xm:sqref>J30:L30 J20:M20</xm:sqref>
        </x14:dataValidation>
        <x14:dataValidation type="list" allowBlank="1" showInputMessage="1" showErrorMessage="1" xr:uid="{00000000-0002-0000-1900-000005000000}">
          <x14:formula1>
            <xm:f>MST!$D$4:$D$15</xm:f>
          </x14:formula1>
          <xm:sqref>J32:L32</xm:sqref>
        </x14:dataValidation>
        <x14:dataValidation type="list" allowBlank="1" showInputMessage="1" showErrorMessage="1" xr:uid="{00000000-0002-0000-1900-000006000000}">
          <x14:formula1>
            <xm:f>MST!$B$4:$B$17</xm:f>
          </x14:formula1>
          <xm:sqref>B16 C36:H36 B18:H18 B20:H20 B22:H22 B24:H24 B26:H26 B28:H28 B30:H30 B32:H32</xm:sqref>
        </x14:dataValidation>
        <x14:dataValidation type="list" allowBlank="1" showInputMessage="1" showErrorMessage="1" xr:uid="{00000000-0002-0000-1900-000007000000}">
          <x14:formula1>
            <xm:f>MST!$F$4:$F$17</xm:f>
          </x14:formula1>
          <xm:sqref>J16:L16</xm:sqref>
        </x14:dataValidation>
        <x14:dataValidation type="list" allowBlank="1" showInputMessage="1" showErrorMessage="1" xr:uid="{00000000-0002-0000-1900-000008000000}">
          <x14:formula1>
            <xm:f>MST!$D$4:$D$17</xm:f>
          </x14:formula1>
          <xm:sqref>P16:U16 P20:U20 P36:U36 P24:U24 P32:U32 P28:U28 P30:U30</xm:sqref>
        </x14:dataValidation>
        <x14:dataValidation type="list" allowBlank="1" showInputMessage="1" showErrorMessage="1" xr:uid="{00000000-0002-0000-1900-000009000000}">
          <x14:formula1>
            <xm:f>MST!$B$22:$B$26</xm:f>
          </x14:formula1>
          <xm:sqref>C8:I8</xm:sqref>
        </x14:dataValidation>
        <x14:dataValidation type="list" allowBlank="1" showInputMessage="1" showErrorMessage="1" xr:uid="{00000000-0002-0000-1900-00000A000000}">
          <x14:formula1>
            <xm:f>目次!$D$1:$D$28</xm:f>
          </x14:formula1>
          <xm:sqref>C3:U5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7">
    <tabColor rgb="FF002060"/>
    <pageSetUpPr fitToPage="1"/>
  </sheetPr>
  <dimension ref="A2:AC52"/>
  <sheetViews>
    <sheetView showGridLines="0" showRowColHeaders="0" zoomScale="130" zoomScaleNormal="130" zoomScaleSheetLayoutView="100" zoomScalePageLayoutView="160" workbookViewId="0">
      <selection activeCell="W2" sqref="W2:Y2"/>
    </sheetView>
  </sheetViews>
  <sheetFormatPr defaultRowHeight="13.5" x14ac:dyDescent="0.15"/>
  <cols>
    <col min="1" max="1" width="4" customWidth="1"/>
    <col min="2" max="2" width="5.625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7.7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1:29" x14ac:dyDescent="0.15">
      <c r="W2" s="89" t="s">
        <v>87</v>
      </c>
      <c r="X2" s="89"/>
      <c r="Y2" s="89"/>
    </row>
    <row r="3" spans="1:29" x14ac:dyDescent="0.15">
      <c r="C3" s="98" t="s">
        <v>106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1:29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1:29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1:29" ht="20.85" customHeight="1" x14ac:dyDescent="0.15">
      <c r="B6" s="56" t="s">
        <v>23</v>
      </c>
      <c r="C6" s="60"/>
      <c r="D6" s="22" t="s">
        <v>25</v>
      </c>
      <c r="E6" s="115" t="s">
        <v>112</v>
      </c>
      <c r="F6" s="115"/>
      <c r="G6" s="115"/>
      <c r="H6" s="115"/>
      <c r="I6" s="115"/>
      <c r="J6" s="22"/>
      <c r="K6" s="22"/>
      <c r="L6" s="22"/>
      <c r="M6" s="22"/>
      <c r="N6" s="22"/>
      <c r="O6" s="22"/>
      <c r="P6" s="22"/>
      <c r="Q6" s="22"/>
      <c r="R6" s="22"/>
    </row>
    <row r="7" spans="1:29" ht="20.85" customHeight="1" x14ac:dyDescent="0.15">
      <c r="F7" s="100">
        <v>3</v>
      </c>
      <c r="G7" s="100"/>
      <c r="H7" s="99" t="s">
        <v>21</v>
      </c>
      <c r="I7" s="99"/>
      <c r="J7" s="99"/>
      <c r="K7" s="99"/>
      <c r="L7" s="99"/>
      <c r="M7" s="99"/>
      <c r="P7" s="1" t="s">
        <v>68</v>
      </c>
      <c r="Q7" s="90"/>
      <c r="R7" s="90"/>
      <c r="S7" s="90"/>
      <c r="T7" s="90"/>
      <c r="U7" s="90"/>
      <c r="V7" s="90"/>
      <c r="AB7" s="108"/>
      <c r="AC7" s="108"/>
    </row>
    <row r="8" spans="1:29" ht="20.85" customHeight="1" x14ac:dyDescent="0.15">
      <c r="C8" s="118" t="s">
        <v>206</v>
      </c>
      <c r="D8" s="118"/>
      <c r="E8" s="118"/>
      <c r="F8" s="118"/>
      <c r="G8" s="118"/>
      <c r="H8" s="118"/>
      <c r="I8" s="118"/>
      <c r="J8" s="1"/>
      <c r="K8" s="1"/>
      <c r="L8" s="1"/>
    </row>
    <row r="9" spans="1:29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12" t="s">
        <v>25</v>
      </c>
      <c r="P9" s="10"/>
      <c r="Q9" s="10"/>
      <c r="R9" s="10"/>
      <c r="S9" s="10"/>
      <c r="T9" s="10"/>
      <c r="AB9" s="108"/>
      <c r="AC9" s="108"/>
    </row>
    <row r="10" spans="1:29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12"/>
      <c r="P10" s="10"/>
      <c r="Q10" s="10"/>
      <c r="R10" s="10"/>
      <c r="S10" s="10"/>
      <c r="T10" s="10"/>
    </row>
    <row r="11" spans="1:29" ht="22.5" customHeight="1" x14ac:dyDescent="0.15">
      <c r="C11" s="97" t="s">
        <v>16</v>
      </c>
      <c r="D11" s="97"/>
      <c r="E11" s="93"/>
      <c r="F11" s="94"/>
      <c r="G11" s="94"/>
      <c r="H11" s="94"/>
      <c r="I11" s="17" t="s">
        <v>18</v>
      </c>
      <c r="J11" s="101" t="s">
        <v>20</v>
      </c>
      <c r="K11" s="119"/>
      <c r="L11" s="119"/>
      <c r="M11" s="102"/>
      <c r="N11" s="93"/>
      <c r="O11" s="94"/>
      <c r="P11" s="94"/>
      <c r="Q11" s="120" t="s">
        <v>69</v>
      </c>
      <c r="R11" s="120"/>
      <c r="S11" s="16"/>
      <c r="T11" s="10"/>
    </row>
    <row r="12" spans="1:29" ht="26.45" customHeight="1" x14ac:dyDescent="0.15">
      <c r="C12" s="97" t="s">
        <v>17</v>
      </c>
      <c r="D12" s="97"/>
      <c r="E12" s="93"/>
      <c r="F12" s="94"/>
      <c r="G12" s="94"/>
      <c r="H12" s="94"/>
      <c r="I12" s="17" t="s">
        <v>19</v>
      </c>
      <c r="J12" s="111" t="s">
        <v>89</v>
      </c>
      <c r="K12" s="112"/>
      <c r="L12" s="112"/>
      <c r="M12" s="113"/>
      <c r="N12" s="95">
        <f>E12^0.663*N11^0.4444*0.008883</f>
        <v>0</v>
      </c>
      <c r="O12" s="96"/>
      <c r="P12" s="96"/>
      <c r="Q12" s="114" t="s">
        <v>77</v>
      </c>
      <c r="R12" s="114"/>
      <c r="S12" s="16"/>
      <c r="T12" s="10"/>
    </row>
    <row r="13" spans="1:29" x14ac:dyDescent="0.15">
      <c r="I13" s="106" t="s">
        <v>91</v>
      </c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s="2" customFormat="1" ht="22.5" customHeight="1" x14ac:dyDescent="0.15">
      <c r="C14" s="2" t="s">
        <v>22</v>
      </c>
      <c r="D14" s="2" t="s">
        <v>23</v>
      </c>
      <c r="F14" s="2" t="s">
        <v>24</v>
      </c>
      <c r="H14" s="2" t="s">
        <v>25</v>
      </c>
    </row>
    <row r="16" spans="1:29" s="2" customFormat="1" ht="22.5" customHeight="1" x14ac:dyDescent="0.15">
      <c r="A16" s="2" t="s">
        <v>26</v>
      </c>
      <c r="B16" s="116" t="s">
        <v>75</v>
      </c>
      <c r="C16" s="116"/>
      <c r="D16" s="116"/>
      <c r="E16" s="116"/>
      <c r="F16" s="116"/>
      <c r="G16" s="116"/>
      <c r="H16" s="116"/>
      <c r="I16" s="3" t="s">
        <v>39</v>
      </c>
      <c r="J16" s="117" t="s">
        <v>76</v>
      </c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4" t="s">
        <v>23</v>
      </c>
      <c r="W16" s="3">
        <v>15</v>
      </c>
      <c r="X16" s="3" t="s">
        <v>42</v>
      </c>
      <c r="Y16" s="5" t="s">
        <v>25</v>
      </c>
    </row>
    <row r="17" spans="1:25" x14ac:dyDescent="0.15">
      <c r="C17" s="90"/>
      <c r="D17" s="90"/>
      <c r="E17" s="90"/>
      <c r="F17" s="90"/>
      <c r="G17" s="90"/>
      <c r="H17" s="90"/>
      <c r="J17" s="108"/>
      <c r="K17" s="108"/>
      <c r="L17" s="108"/>
      <c r="M17" s="108"/>
      <c r="N17" s="18"/>
      <c r="O17" s="18"/>
      <c r="P17" s="108"/>
      <c r="Q17" s="108"/>
      <c r="R17" s="108"/>
      <c r="S17" s="108"/>
      <c r="T17" s="108"/>
      <c r="U17" s="108"/>
      <c r="V17" s="1"/>
    </row>
    <row r="18" spans="1:25" s="2" customFormat="1" ht="22.5" customHeight="1" x14ac:dyDescent="0.15">
      <c r="A18" s="2" t="s">
        <v>27</v>
      </c>
      <c r="B18" s="121" t="s">
        <v>46</v>
      </c>
      <c r="C18" s="121"/>
      <c r="D18" s="121"/>
      <c r="E18" s="121"/>
      <c r="F18" s="121"/>
      <c r="G18" s="121"/>
      <c r="H18" s="121"/>
      <c r="I18" s="3" t="s">
        <v>39</v>
      </c>
      <c r="J18" s="122" t="s">
        <v>107</v>
      </c>
      <c r="K18" s="122"/>
      <c r="L18" s="122"/>
      <c r="M18" s="19">
        <f>N12*1000</f>
        <v>0</v>
      </c>
      <c r="N18" s="91" t="s">
        <v>84</v>
      </c>
      <c r="O18" s="91"/>
      <c r="P18" s="117" t="s">
        <v>108</v>
      </c>
      <c r="Q18" s="117"/>
      <c r="R18" s="117"/>
      <c r="S18" s="117"/>
      <c r="T18" s="117"/>
      <c r="U18" s="117"/>
      <c r="V18" s="4" t="s">
        <v>23</v>
      </c>
      <c r="W18" s="3">
        <v>30</v>
      </c>
      <c r="X18" s="3" t="s">
        <v>42</v>
      </c>
      <c r="Y18" s="5" t="s">
        <v>25</v>
      </c>
    </row>
    <row r="19" spans="1:25" x14ac:dyDescent="0.15">
      <c r="C19" s="90"/>
      <c r="D19" s="90"/>
      <c r="E19" s="90"/>
      <c r="F19" s="90"/>
      <c r="G19" s="90"/>
      <c r="H19" s="90"/>
      <c r="J19" s="108"/>
      <c r="K19" s="108"/>
      <c r="L19" s="108"/>
      <c r="M19" s="108"/>
      <c r="N19" s="18"/>
      <c r="O19" s="18"/>
      <c r="P19" s="108"/>
      <c r="Q19" s="108"/>
      <c r="R19" s="108"/>
      <c r="S19" s="108"/>
      <c r="T19" s="108"/>
      <c r="U19" s="108"/>
      <c r="V19" s="1"/>
    </row>
    <row r="20" spans="1:25" s="2" customFormat="1" ht="22.5" customHeight="1" x14ac:dyDescent="0.15">
      <c r="A20" s="2" t="s">
        <v>28</v>
      </c>
      <c r="B20" s="121" t="s">
        <v>44</v>
      </c>
      <c r="C20" s="121"/>
      <c r="D20" s="121"/>
      <c r="E20" s="121"/>
      <c r="F20" s="121"/>
      <c r="G20" s="121"/>
      <c r="H20" s="121"/>
      <c r="I20" s="3" t="s">
        <v>39</v>
      </c>
      <c r="J20" s="117" t="s">
        <v>80</v>
      </c>
      <c r="K20" s="117"/>
      <c r="L20" s="117"/>
      <c r="M20" s="117"/>
      <c r="N20" s="5"/>
      <c r="O20" s="5"/>
      <c r="P20" s="117"/>
      <c r="Q20" s="117"/>
      <c r="R20" s="117"/>
      <c r="S20" s="117"/>
      <c r="T20" s="117"/>
      <c r="U20" s="117"/>
      <c r="V20" s="4" t="s">
        <v>23</v>
      </c>
      <c r="W20" s="3">
        <v>60</v>
      </c>
      <c r="X20" s="3" t="s">
        <v>42</v>
      </c>
      <c r="Y20" s="5" t="s">
        <v>25</v>
      </c>
    </row>
    <row r="21" spans="1:25" x14ac:dyDescent="0.15">
      <c r="C21" s="90"/>
      <c r="D21" s="90"/>
      <c r="E21" s="90"/>
      <c r="F21" s="90"/>
      <c r="G21" s="90"/>
      <c r="H21" s="90"/>
      <c r="J21" s="108"/>
      <c r="K21" s="108"/>
      <c r="L21" s="108"/>
      <c r="M21" s="108"/>
      <c r="N21" s="18"/>
      <c r="O21" s="18"/>
      <c r="P21" s="108"/>
      <c r="Q21" s="108"/>
      <c r="R21" s="108"/>
      <c r="S21" s="108"/>
      <c r="T21" s="108"/>
      <c r="U21" s="108"/>
      <c r="V21" s="1"/>
    </row>
    <row r="22" spans="1:25" s="2" customFormat="1" ht="22.5" customHeight="1" x14ac:dyDescent="0.15">
      <c r="A22" s="2" t="s">
        <v>29</v>
      </c>
      <c r="B22" s="121" t="s">
        <v>46</v>
      </c>
      <c r="C22" s="121"/>
      <c r="D22" s="121"/>
      <c r="E22" s="121"/>
      <c r="F22" s="121"/>
      <c r="G22" s="121"/>
      <c r="H22" s="121"/>
      <c r="I22" s="3" t="s">
        <v>39</v>
      </c>
      <c r="J22" s="117" t="s">
        <v>81</v>
      </c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4" t="s">
        <v>23</v>
      </c>
      <c r="W22" s="3">
        <v>30</v>
      </c>
      <c r="X22" s="3" t="s">
        <v>42</v>
      </c>
      <c r="Y22" s="5" t="s">
        <v>25</v>
      </c>
    </row>
    <row r="23" spans="1:25" x14ac:dyDescent="0.15">
      <c r="C23" s="90"/>
      <c r="D23" s="90"/>
      <c r="E23" s="90"/>
      <c r="F23" s="90"/>
      <c r="G23" s="90"/>
      <c r="H23" s="90"/>
      <c r="J23" s="108"/>
      <c r="K23" s="108"/>
      <c r="L23" s="108"/>
      <c r="M23" s="108"/>
      <c r="N23" s="18"/>
      <c r="O23" s="18"/>
      <c r="P23" s="108"/>
      <c r="Q23" s="108"/>
      <c r="R23" s="108"/>
      <c r="S23" s="108"/>
      <c r="T23" s="108"/>
      <c r="U23" s="108"/>
      <c r="V23" s="1"/>
    </row>
    <row r="24" spans="1:25" s="2" customFormat="1" ht="22.5" customHeight="1" x14ac:dyDescent="0.15">
      <c r="A24" s="2" t="s">
        <v>30</v>
      </c>
      <c r="B24" s="121" t="s">
        <v>44</v>
      </c>
      <c r="C24" s="121"/>
      <c r="D24" s="121"/>
      <c r="E24" s="121"/>
      <c r="F24" s="121"/>
      <c r="G24" s="121"/>
      <c r="H24" s="121"/>
      <c r="I24" s="3" t="s">
        <v>39</v>
      </c>
      <c r="J24" s="5" t="s">
        <v>55</v>
      </c>
      <c r="K24" s="5"/>
      <c r="L24" s="5"/>
      <c r="M24" s="5"/>
      <c r="N24" s="5"/>
      <c r="O24" s="5"/>
      <c r="P24" s="117"/>
      <c r="Q24" s="117"/>
      <c r="R24" s="117"/>
      <c r="S24" s="117"/>
      <c r="T24" s="117"/>
      <c r="U24" s="117"/>
      <c r="V24" s="4" t="s">
        <v>23</v>
      </c>
      <c r="W24" s="3">
        <v>60</v>
      </c>
      <c r="X24" s="3" t="s">
        <v>42</v>
      </c>
      <c r="Y24" s="5" t="s">
        <v>25</v>
      </c>
    </row>
    <row r="25" spans="1:25" x14ac:dyDescent="0.15">
      <c r="C25" s="90"/>
      <c r="D25" s="90"/>
      <c r="E25" s="90"/>
      <c r="F25" s="90"/>
      <c r="G25" s="90"/>
      <c r="H25" s="90"/>
      <c r="J25" s="108"/>
      <c r="K25" s="108"/>
      <c r="L25" s="108"/>
      <c r="M25" s="108"/>
      <c r="N25" s="18"/>
      <c r="O25" s="18"/>
      <c r="P25" s="108"/>
      <c r="Q25" s="108"/>
      <c r="R25" s="108"/>
      <c r="S25" s="108"/>
      <c r="T25" s="108"/>
      <c r="U25" s="108"/>
      <c r="V25" s="1"/>
    </row>
    <row r="26" spans="1:25" s="2" customFormat="1" ht="22.5" customHeight="1" x14ac:dyDescent="0.15">
      <c r="A26" s="2" t="s">
        <v>31</v>
      </c>
      <c r="B26" s="121" t="s">
        <v>45</v>
      </c>
      <c r="C26" s="121"/>
      <c r="D26" s="121"/>
      <c r="E26" s="121"/>
      <c r="F26" s="121"/>
      <c r="G26" s="121"/>
      <c r="H26" s="121"/>
      <c r="I26" s="3" t="s">
        <v>39</v>
      </c>
      <c r="J26" s="122" t="s">
        <v>85</v>
      </c>
      <c r="K26" s="122"/>
      <c r="L26" s="122"/>
      <c r="M26" s="20">
        <f>N12*80</f>
        <v>0</v>
      </c>
      <c r="N26" s="91" t="s">
        <v>84</v>
      </c>
      <c r="O26" s="91"/>
      <c r="P26" s="117" t="s">
        <v>86</v>
      </c>
      <c r="Q26" s="117"/>
      <c r="R26" s="117"/>
      <c r="S26" s="117"/>
      <c r="T26" s="117"/>
      <c r="U26" s="117"/>
      <c r="V26" s="4" t="s">
        <v>23</v>
      </c>
      <c r="W26" s="3">
        <v>60</v>
      </c>
      <c r="X26" s="3" t="s">
        <v>42</v>
      </c>
      <c r="Y26" s="5" t="s">
        <v>25</v>
      </c>
    </row>
    <row r="27" spans="1:25" x14ac:dyDescent="0.15">
      <c r="C27" s="90"/>
      <c r="D27" s="90"/>
      <c r="E27" s="90"/>
      <c r="F27" s="90"/>
      <c r="G27" s="90"/>
      <c r="H27" s="90"/>
      <c r="J27" s="108"/>
      <c r="K27" s="108"/>
      <c r="L27" s="108"/>
      <c r="M27" s="108"/>
      <c r="N27" s="18"/>
      <c r="O27" s="18"/>
      <c r="P27" s="108"/>
      <c r="Q27" s="108"/>
      <c r="R27" s="108"/>
      <c r="S27" s="108"/>
      <c r="T27" s="108"/>
      <c r="U27" s="108"/>
      <c r="V27" s="1"/>
    </row>
    <row r="28" spans="1:25" s="2" customFormat="1" ht="22.5" customHeight="1" x14ac:dyDescent="0.15">
      <c r="A28" s="2" t="s">
        <v>32</v>
      </c>
      <c r="B28" s="121" t="s">
        <v>44</v>
      </c>
      <c r="C28" s="121"/>
      <c r="D28" s="121"/>
      <c r="E28" s="121"/>
      <c r="F28" s="121"/>
      <c r="G28" s="121"/>
      <c r="H28" s="121"/>
      <c r="I28" s="3" t="s">
        <v>39</v>
      </c>
      <c r="J28" s="117" t="s">
        <v>80</v>
      </c>
      <c r="K28" s="117"/>
      <c r="L28" s="117"/>
      <c r="M28" s="117"/>
      <c r="N28" s="117"/>
      <c r="O28" s="5"/>
      <c r="P28" s="117"/>
      <c r="Q28" s="117"/>
      <c r="R28" s="117"/>
      <c r="S28" s="117"/>
      <c r="T28" s="117"/>
      <c r="U28" s="117"/>
      <c r="V28" s="4" t="s">
        <v>23</v>
      </c>
      <c r="W28" s="3">
        <v>60</v>
      </c>
      <c r="X28" s="3" t="s">
        <v>42</v>
      </c>
      <c r="Y28" s="5" t="s">
        <v>25</v>
      </c>
    </row>
    <row r="29" spans="1:25" x14ac:dyDescent="0.15">
      <c r="C29" s="90"/>
      <c r="D29" s="90"/>
      <c r="E29" s="90"/>
      <c r="F29" s="90"/>
      <c r="G29" s="90"/>
      <c r="H29" s="90"/>
      <c r="J29" s="108"/>
      <c r="K29" s="108"/>
      <c r="L29" s="108"/>
      <c r="M29" s="108"/>
      <c r="N29" s="18"/>
      <c r="O29" s="18"/>
      <c r="P29" s="108"/>
      <c r="Q29" s="108"/>
      <c r="R29" s="108"/>
      <c r="S29" s="108"/>
      <c r="T29" s="108"/>
      <c r="U29" s="108"/>
      <c r="V29" s="1"/>
    </row>
    <row r="30" spans="1:25" s="2" customFormat="1" ht="22.5" customHeight="1" x14ac:dyDescent="0.15">
      <c r="A30" s="2" t="s">
        <v>33</v>
      </c>
      <c r="B30" s="121" t="s">
        <v>47</v>
      </c>
      <c r="C30" s="121"/>
      <c r="D30" s="121"/>
      <c r="E30" s="121"/>
      <c r="F30" s="121"/>
      <c r="G30" s="121"/>
      <c r="H30" s="121"/>
      <c r="I30" s="3" t="s">
        <v>39</v>
      </c>
      <c r="J30" s="117" t="s">
        <v>78</v>
      </c>
      <c r="K30" s="117"/>
      <c r="L30" s="117"/>
      <c r="M30" s="117"/>
      <c r="N30" s="117"/>
      <c r="O30" s="5"/>
      <c r="P30" s="117"/>
      <c r="Q30" s="117"/>
      <c r="R30" s="117"/>
      <c r="S30" s="117"/>
      <c r="T30" s="117"/>
      <c r="U30" s="117"/>
      <c r="V30" s="4" t="s">
        <v>23</v>
      </c>
      <c r="W30" s="3">
        <v>10</v>
      </c>
      <c r="X30" s="3" t="s">
        <v>42</v>
      </c>
      <c r="Y30" s="5" t="s">
        <v>25</v>
      </c>
    </row>
    <row r="31" spans="1:25" x14ac:dyDescent="0.15">
      <c r="C31" s="90"/>
      <c r="D31" s="90"/>
      <c r="E31" s="90"/>
      <c r="F31" s="90"/>
      <c r="G31" s="90"/>
      <c r="H31" s="90"/>
      <c r="J31" s="108"/>
      <c r="K31" s="108"/>
      <c r="L31" s="108"/>
      <c r="M31" s="108"/>
      <c r="N31" s="18"/>
      <c r="O31" s="18"/>
      <c r="P31" s="108"/>
      <c r="Q31" s="108"/>
      <c r="R31" s="108"/>
      <c r="S31" s="108"/>
      <c r="T31" s="108"/>
      <c r="U31" s="108"/>
      <c r="V31" s="1"/>
    </row>
    <row r="32" spans="1:25" s="2" customFormat="1" ht="22.5" customHeight="1" x14ac:dyDescent="0.15">
      <c r="A32" s="2" t="s">
        <v>34</v>
      </c>
      <c r="B32" s="121" t="s">
        <v>44</v>
      </c>
      <c r="C32" s="121"/>
      <c r="D32" s="121"/>
      <c r="E32" s="121"/>
      <c r="F32" s="121"/>
      <c r="G32" s="121"/>
      <c r="H32" s="121"/>
      <c r="I32" s="3"/>
      <c r="J32" s="124"/>
      <c r="K32" s="124"/>
      <c r="L32" s="124"/>
      <c r="M32" s="124"/>
      <c r="N32" s="124"/>
      <c r="O32" s="124"/>
      <c r="P32" s="91"/>
      <c r="Q32" s="91"/>
      <c r="R32" s="91"/>
      <c r="S32" s="91"/>
      <c r="T32" s="91"/>
      <c r="U32" s="91"/>
      <c r="V32" s="4" t="s">
        <v>23</v>
      </c>
      <c r="W32" s="3">
        <v>60</v>
      </c>
      <c r="X32" s="3" t="s">
        <v>42</v>
      </c>
      <c r="Y32" s="5" t="s">
        <v>25</v>
      </c>
    </row>
    <row r="35" spans="1:25" s="2" customFormat="1" ht="18.75" customHeight="1" x14ac:dyDescent="0.15">
      <c r="C35" s="2" t="s">
        <v>224</v>
      </c>
      <c r="D35" s="2" t="s">
        <v>23</v>
      </c>
      <c r="F35" s="2" t="s">
        <v>24</v>
      </c>
      <c r="H35" s="2" t="s">
        <v>25</v>
      </c>
    </row>
    <row r="36" spans="1:25" s="2" customFormat="1" ht="22.5" customHeight="1" x14ac:dyDescent="0.15">
      <c r="A36" s="2" t="s">
        <v>26</v>
      </c>
      <c r="C36" s="91" t="s">
        <v>47</v>
      </c>
      <c r="D36" s="91"/>
      <c r="E36" s="91"/>
      <c r="F36" s="91"/>
      <c r="G36" s="91"/>
      <c r="H36" s="91"/>
      <c r="I36" s="3" t="s">
        <v>39</v>
      </c>
      <c r="J36" s="91" t="s">
        <v>76</v>
      </c>
      <c r="K36" s="91"/>
      <c r="L36" s="91"/>
      <c r="M36" s="91"/>
      <c r="N36" s="3"/>
      <c r="O36" s="3"/>
      <c r="P36" s="91"/>
      <c r="Q36" s="91"/>
      <c r="R36" s="91"/>
      <c r="S36" s="91"/>
      <c r="T36" s="91"/>
      <c r="U36" s="91"/>
      <c r="V36" s="4" t="s">
        <v>23</v>
      </c>
      <c r="W36" s="3">
        <v>15</v>
      </c>
      <c r="X36" s="3" t="s">
        <v>42</v>
      </c>
      <c r="Y36" s="5" t="s">
        <v>25</v>
      </c>
    </row>
    <row r="38" spans="1:25" s="2" customFormat="1" ht="22.5" customHeight="1" x14ac:dyDescent="0.15">
      <c r="A38" s="2" t="s">
        <v>27</v>
      </c>
      <c r="C38" s="91" t="s">
        <v>46</v>
      </c>
      <c r="D38" s="91"/>
      <c r="E38" s="91"/>
      <c r="F38" s="91"/>
      <c r="G38" s="91"/>
      <c r="H38" s="91"/>
      <c r="I38" s="3" t="s">
        <v>39</v>
      </c>
      <c r="J38" s="122" t="s">
        <v>109</v>
      </c>
      <c r="K38" s="122"/>
      <c r="L38" s="122"/>
      <c r="M38" s="19">
        <f>N12*1000</f>
        <v>0</v>
      </c>
      <c r="N38" s="91" t="s">
        <v>84</v>
      </c>
      <c r="O38" s="91"/>
      <c r="P38" s="117" t="s">
        <v>108</v>
      </c>
      <c r="Q38" s="117"/>
      <c r="R38" s="117"/>
      <c r="S38" s="117"/>
      <c r="T38" s="117"/>
      <c r="U38" s="117"/>
      <c r="V38" s="4" t="s">
        <v>23</v>
      </c>
      <c r="W38" s="3">
        <v>30</v>
      </c>
      <c r="X38" s="3" t="s">
        <v>42</v>
      </c>
      <c r="Y38" s="5" t="s">
        <v>25</v>
      </c>
    </row>
    <row r="39" spans="1:25" x14ac:dyDescent="0.15">
      <c r="C39" s="90"/>
      <c r="D39" s="90"/>
      <c r="E39" s="90"/>
      <c r="F39" s="90"/>
      <c r="G39" s="90"/>
      <c r="H39" s="90"/>
      <c r="J39" s="90"/>
      <c r="K39" s="90"/>
      <c r="L39" s="90"/>
      <c r="M39" s="90"/>
      <c r="P39" s="90"/>
      <c r="Q39" s="90"/>
      <c r="R39" s="90"/>
      <c r="S39" s="90"/>
      <c r="T39" s="90"/>
      <c r="U39" s="90"/>
      <c r="V39" s="1"/>
    </row>
    <row r="40" spans="1:25" s="2" customFormat="1" ht="22.5" customHeight="1" x14ac:dyDescent="0.15">
      <c r="A40" s="2" t="s">
        <v>239</v>
      </c>
      <c r="C40" s="91" t="s">
        <v>46</v>
      </c>
      <c r="D40" s="91"/>
      <c r="E40" s="91"/>
      <c r="F40" s="91"/>
      <c r="G40" s="91"/>
      <c r="H40" s="91"/>
      <c r="I40" s="3"/>
      <c r="J40" s="91"/>
      <c r="K40" s="91"/>
      <c r="L40" s="91"/>
      <c r="M40" s="91"/>
      <c r="N40" s="3"/>
      <c r="O40" s="3"/>
      <c r="P40" s="91"/>
      <c r="Q40" s="91"/>
      <c r="R40" s="91"/>
      <c r="S40" s="91"/>
      <c r="T40" s="91"/>
      <c r="U40" s="91"/>
      <c r="V40" s="4" t="s">
        <v>23</v>
      </c>
      <c r="W40" s="3">
        <v>15</v>
      </c>
      <c r="X40" s="3" t="s">
        <v>42</v>
      </c>
      <c r="Y40" s="5" t="s">
        <v>25</v>
      </c>
    </row>
    <row r="41" spans="1:25" x14ac:dyDescent="0.15">
      <c r="C41" s="90"/>
      <c r="D41" s="90"/>
      <c r="E41" s="90"/>
      <c r="F41" s="90"/>
      <c r="G41" s="90"/>
      <c r="H41" s="90"/>
      <c r="J41" s="90"/>
      <c r="K41" s="90"/>
      <c r="L41" s="90"/>
      <c r="M41" s="90"/>
      <c r="P41" s="90"/>
      <c r="Q41" s="90"/>
      <c r="R41" s="90"/>
      <c r="S41" s="90"/>
      <c r="T41" s="90"/>
      <c r="U41" s="90"/>
      <c r="V41" s="1"/>
    </row>
    <row r="42" spans="1:25" s="2" customFormat="1" ht="22.5" customHeight="1" x14ac:dyDescent="0.15">
      <c r="C42" s="91"/>
      <c r="D42" s="91"/>
      <c r="E42" s="91"/>
      <c r="F42" s="91"/>
      <c r="G42" s="91"/>
      <c r="H42" s="91"/>
      <c r="I42" s="3"/>
      <c r="J42" s="91"/>
      <c r="K42" s="91"/>
      <c r="L42" s="91"/>
      <c r="M42" s="91"/>
      <c r="N42" s="3"/>
      <c r="O42" s="3"/>
      <c r="P42" s="91"/>
      <c r="Q42" s="91"/>
      <c r="R42" s="91"/>
      <c r="S42" s="91"/>
      <c r="T42" s="91"/>
      <c r="U42" s="91"/>
      <c r="V42" s="4"/>
      <c r="W42" s="3"/>
      <c r="X42" s="3"/>
      <c r="Y42" s="5"/>
    </row>
    <row r="43" spans="1:25" ht="14.25" thickBot="1" x14ac:dyDescent="0.2"/>
    <row r="44" spans="1:25" ht="8.4499999999999993" customHeight="1" thickTop="1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s="2" customFormat="1" ht="22.5" customHeight="1" x14ac:dyDescent="0.15">
      <c r="C45" s="2" t="s">
        <v>35</v>
      </c>
      <c r="D45" s="2" t="s">
        <v>23</v>
      </c>
      <c r="F45" s="2" t="s">
        <v>24</v>
      </c>
      <c r="H45" s="2" t="s">
        <v>25</v>
      </c>
      <c r="J45" s="91" t="s">
        <v>60</v>
      </c>
      <c r="K45" s="91"/>
      <c r="L45" s="91"/>
      <c r="M45" s="91"/>
      <c r="N45" s="91"/>
      <c r="O45" s="91"/>
      <c r="P45" s="91"/>
      <c r="Q45" s="91"/>
      <c r="R45" s="91"/>
      <c r="S45" s="91"/>
      <c r="T45" s="3"/>
    </row>
    <row r="46" spans="1:25" ht="7.5" customHeight="1" x14ac:dyDescent="0.15"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5" s="2" customFormat="1" ht="22.5" customHeight="1" x14ac:dyDescent="0.15">
      <c r="C47" s="2" t="s">
        <v>38</v>
      </c>
      <c r="D47" s="2" t="s">
        <v>23</v>
      </c>
      <c r="F47" s="2" t="s">
        <v>24</v>
      </c>
      <c r="H47" s="2" t="s">
        <v>25</v>
      </c>
      <c r="J47" s="91" t="s">
        <v>82</v>
      </c>
      <c r="K47" s="91"/>
      <c r="L47" s="91"/>
      <c r="M47" s="91"/>
      <c r="N47" s="91"/>
      <c r="O47" s="91"/>
      <c r="P47" s="91"/>
      <c r="Q47" s="91"/>
      <c r="R47" s="91"/>
      <c r="S47" s="91"/>
      <c r="T47" s="3"/>
    </row>
    <row r="49" spans="3:19" ht="9.75" customHeight="1" x14ac:dyDescent="0.15"/>
    <row r="50" spans="3:19" x14ac:dyDescent="0.15">
      <c r="C50" s="90" t="s">
        <v>211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</row>
    <row r="52" spans="3:19" x14ac:dyDescent="0.15">
      <c r="C52" s="90" t="s">
        <v>37</v>
      </c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1"/>
      <c r="R52" s="1"/>
    </row>
  </sheetData>
  <protectedRanges>
    <protectedRange sqref="F9 E11:E12 N11 E14 G14 E35 G35 E45 G45 G47 E47" name="範囲1"/>
  </protectedRanges>
  <mergeCells count="96">
    <mergeCell ref="C36:H36"/>
    <mergeCell ref="J36:M36"/>
    <mergeCell ref="P36:U36"/>
    <mergeCell ref="AB7:AC7"/>
    <mergeCell ref="I13:R13"/>
    <mergeCell ref="C8:I8"/>
    <mergeCell ref="C9:D9"/>
    <mergeCell ref="F9:N9"/>
    <mergeCell ref="AB9:AC9"/>
    <mergeCell ref="C11:D11"/>
    <mergeCell ref="E11:H11"/>
    <mergeCell ref="J11:M11"/>
    <mergeCell ref="N11:P11"/>
    <mergeCell ref="Q11:R11"/>
    <mergeCell ref="C12:D12"/>
    <mergeCell ref="E12:H12"/>
    <mergeCell ref="W2:Y2"/>
    <mergeCell ref="C3:U5"/>
    <mergeCell ref="F7:G7"/>
    <mergeCell ref="H7:M7"/>
    <mergeCell ref="Q7:V7"/>
    <mergeCell ref="E6:I6"/>
    <mergeCell ref="J12:M12"/>
    <mergeCell ref="N12:P12"/>
    <mergeCell ref="Q12:R12"/>
    <mergeCell ref="B16:H16"/>
    <mergeCell ref="J16:O16"/>
    <mergeCell ref="P16:U16"/>
    <mergeCell ref="C17:H17"/>
    <mergeCell ref="J17:M17"/>
    <mergeCell ref="P17:U17"/>
    <mergeCell ref="B18:H18"/>
    <mergeCell ref="J18:L18"/>
    <mergeCell ref="N18:O18"/>
    <mergeCell ref="P18:U18"/>
    <mergeCell ref="C19:H19"/>
    <mergeCell ref="J19:M19"/>
    <mergeCell ref="P19:U19"/>
    <mergeCell ref="B24:H24"/>
    <mergeCell ref="P24:U24"/>
    <mergeCell ref="B20:H20"/>
    <mergeCell ref="J20:M20"/>
    <mergeCell ref="P20:U20"/>
    <mergeCell ref="C21:H21"/>
    <mergeCell ref="J21:M21"/>
    <mergeCell ref="P21:U21"/>
    <mergeCell ref="B22:H22"/>
    <mergeCell ref="J22:U22"/>
    <mergeCell ref="C23:H23"/>
    <mergeCell ref="J23:M23"/>
    <mergeCell ref="P23:U23"/>
    <mergeCell ref="C25:H25"/>
    <mergeCell ref="J25:M25"/>
    <mergeCell ref="P25:U25"/>
    <mergeCell ref="B26:H26"/>
    <mergeCell ref="J26:L26"/>
    <mergeCell ref="N26:O26"/>
    <mergeCell ref="P26:U26"/>
    <mergeCell ref="C27:H27"/>
    <mergeCell ref="J27:M27"/>
    <mergeCell ref="P27:U27"/>
    <mergeCell ref="B28:H28"/>
    <mergeCell ref="J28:N28"/>
    <mergeCell ref="P28:U28"/>
    <mergeCell ref="C29:H29"/>
    <mergeCell ref="J29:M29"/>
    <mergeCell ref="P29:U29"/>
    <mergeCell ref="B30:H30"/>
    <mergeCell ref="J30:N30"/>
    <mergeCell ref="P30:U30"/>
    <mergeCell ref="C31:H31"/>
    <mergeCell ref="J31:M31"/>
    <mergeCell ref="P31:U31"/>
    <mergeCell ref="B32:H32"/>
    <mergeCell ref="J32:O32"/>
    <mergeCell ref="P32:U32"/>
    <mergeCell ref="C38:H38"/>
    <mergeCell ref="J38:L38"/>
    <mergeCell ref="N38:O38"/>
    <mergeCell ref="P38:U38"/>
    <mergeCell ref="C39:H39"/>
    <mergeCell ref="J39:M39"/>
    <mergeCell ref="P39:U39"/>
    <mergeCell ref="C52:P52"/>
    <mergeCell ref="C40:H40"/>
    <mergeCell ref="J40:M40"/>
    <mergeCell ref="P40:U40"/>
    <mergeCell ref="C41:H41"/>
    <mergeCell ref="J41:M41"/>
    <mergeCell ref="P41:U41"/>
    <mergeCell ref="C42:H42"/>
    <mergeCell ref="J42:M42"/>
    <mergeCell ref="P42:U42"/>
    <mergeCell ref="J45:S45"/>
    <mergeCell ref="J47:S47"/>
    <mergeCell ref="C50:S50"/>
  </mergeCells>
  <phoneticPr fontId="1"/>
  <dataValidations disablePrompts="1" count="1">
    <dataValidation showDropDown="1" showInputMessage="1" showErrorMessage="1" sqref="J22:L22" xr:uid="{00000000-0002-0000-1A00-000000000000}"/>
  </dataValidations>
  <hyperlinks>
    <hyperlink ref="W2:Y2" location="目次!A1" display="戻る" xr:uid="{00000000-0004-0000-1A00-000000000000}"/>
  </hyperlinks>
  <pageMargins left="0.70866141732283472" right="0.70866141732283472" top="0.74803149606299213" bottom="0.74803149606299213" header="0.31496062992125984" footer="0.31496062992125984"/>
  <pageSetup paperSize="9" scale="91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16</xdr:col>
                    <xdr:colOff>85725</xdr:colOff>
                    <xdr:row>5</xdr:row>
                    <xdr:rowOff>257175</xdr:rowOff>
                  </from>
                  <to>
                    <xdr:col>18</xdr:col>
                    <xdr:colOff>228600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19</xdr:col>
                    <xdr:colOff>47625</xdr:colOff>
                    <xdr:row>5</xdr:row>
                    <xdr:rowOff>257175</xdr:rowOff>
                  </from>
                  <to>
                    <xdr:col>20</xdr:col>
                    <xdr:colOff>361950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 showErrorMessage="1" xr:uid="{00000000-0002-0000-1A00-000001000000}">
          <x14:formula1>
            <xm:f>MST!$F$4:$F$16</xm:f>
          </x14:formula1>
          <xm:sqref>J45:S45 J47:S47</xm:sqref>
        </x14:dataValidation>
        <x14:dataValidation type="list" allowBlank="1" showInputMessage="1" showErrorMessage="1" xr:uid="{00000000-0002-0000-1A00-000002000000}">
          <x14:formula1>
            <xm:f>MST!$D$4:$D$10</xm:f>
          </x14:formula1>
          <xm:sqref>J28:L28</xm:sqref>
        </x14:dataValidation>
        <x14:dataValidation type="list" allowBlank="1" showInputMessage="1" showErrorMessage="1" xr:uid="{00000000-0002-0000-1A00-000003000000}">
          <x14:formula1>
            <xm:f>MST!$D$4:$D$11</xm:f>
          </x14:formula1>
          <xm:sqref>J24:M24</xm:sqref>
        </x14:dataValidation>
        <x14:dataValidation type="list" allowBlank="1" showInputMessage="1" showErrorMessage="1" xr:uid="{00000000-0002-0000-1A00-000004000000}">
          <x14:formula1>
            <xm:f>MST!$D$4:$D$9</xm:f>
          </x14:formula1>
          <xm:sqref>J30:L30 J20:M20</xm:sqref>
        </x14:dataValidation>
        <x14:dataValidation type="list" allowBlank="1" showInputMessage="1" showErrorMessage="1" xr:uid="{00000000-0002-0000-1A00-000005000000}">
          <x14:formula1>
            <xm:f>MST!$D$4:$D$15</xm:f>
          </x14:formula1>
          <xm:sqref>J32:L32</xm:sqref>
        </x14:dataValidation>
        <x14:dataValidation type="list" allowBlank="1" showInputMessage="1" showErrorMessage="1" xr:uid="{00000000-0002-0000-1A00-000006000000}">
          <x14:formula1>
            <xm:f>MST!$B$4:$B$17</xm:f>
          </x14:formula1>
          <xm:sqref>B16 C42:H42 C40:H40 C38:H38 B18:H18 B20:H20 B22:H22 B24:H24 B26:H26 B28:H28 B30:H30 B32:H32 C36:H36</xm:sqref>
        </x14:dataValidation>
        <x14:dataValidation type="list" allowBlank="1" showInputMessage="1" showErrorMessage="1" xr:uid="{00000000-0002-0000-1A00-000007000000}">
          <x14:formula1>
            <xm:f>MST!$F$4:$F$17</xm:f>
          </x14:formula1>
          <xm:sqref>J16:L16</xm:sqref>
        </x14:dataValidation>
        <x14:dataValidation type="list" allowBlank="1" showInputMessage="1" showErrorMessage="1" xr:uid="{00000000-0002-0000-1A00-000008000000}">
          <x14:formula1>
            <xm:f>MST!$D$4:$D$17</xm:f>
          </x14:formula1>
          <xm:sqref>P16:U16 P40:U40 P20:U20 P42:U42 P24:U24 P32:U32 P28:U28 P30:U30 P36:U36</xm:sqref>
        </x14:dataValidation>
        <x14:dataValidation type="list" allowBlank="1" showInputMessage="1" showErrorMessage="1" xr:uid="{00000000-0002-0000-1A00-000009000000}">
          <x14:formula1>
            <xm:f>MST!$B$22:$B$26</xm:f>
          </x14:formula1>
          <xm:sqref>C8:I8</xm:sqref>
        </x14:dataValidation>
        <x14:dataValidation type="list" allowBlank="1" showInputMessage="1" showErrorMessage="1" xr:uid="{00000000-0002-0000-1A00-00000A000000}">
          <x14:formula1>
            <xm:f>目次!$D$1:$D$28</xm:f>
          </x14:formula1>
          <xm:sqref>C3:U5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8">
    <tabColor rgb="FF002060"/>
    <pageSetUpPr fitToPage="1"/>
  </sheetPr>
  <dimension ref="A2:AC50"/>
  <sheetViews>
    <sheetView showGridLines="0" showRowColHeaders="0" topLeftCell="A19" zoomScale="130" zoomScaleNormal="130" zoomScaleSheetLayoutView="100" zoomScalePageLayoutView="160" workbookViewId="0">
      <selection activeCell="C44" sqref="C44:S46"/>
    </sheetView>
  </sheetViews>
  <sheetFormatPr defaultRowHeight="13.5" x14ac:dyDescent="0.15"/>
  <cols>
    <col min="1" max="1" width="4" customWidth="1"/>
    <col min="2" max="2" width="4.25" customWidth="1"/>
    <col min="3" max="3" width="8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9.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1:29" x14ac:dyDescent="0.15">
      <c r="W2" s="89" t="s">
        <v>87</v>
      </c>
      <c r="X2" s="89"/>
      <c r="Y2" s="89"/>
    </row>
    <row r="3" spans="1:29" ht="13.5" customHeight="1" x14ac:dyDescent="0.15">
      <c r="B3" s="98" t="s">
        <v>217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</row>
    <row r="4" spans="1:29" ht="13.5" customHeight="1" x14ac:dyDescent="0.15"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9" ht="13.5" customHeight="1" x14ac:dyDescent="0.15"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</row>
    <row r="6" spans="1:29" ht="20.85" customHeight="1" x14ac:dyDescent="0.15">
      <c r="B6" s="56" t="s">
        <v>23</v>
      </c>
      <c r="C6" s="60"/>
      <c r="D6" s="22" t="s">
        <v>25</v>
      </c>
      <c r="E6" s="115" t="s">
        <v>112</v>
      </c>
      <c r="F6" s="115"/>
      <c r="G6" s="115"/>
      <c r="H6" s="115"/>
      <c r="I6" s="115"/>
      <c r="J6" s="22"/>
      <c r="K6" s="22"/>
      <c r="L6" s="22"/>
      <c r="M6" s="22"/>
      <c r="N6" s="22"/>
      <c r="O6" s="22"/>
      <c r="P6" s="22"/>
      <c r="Q6" s="22"/>
      <c r="R6" s="22"/>
    </row>
    <row r="7" spans="1:29" ht="20.85" customHeight="1" x14ac:dyDescent="0.15">
      <c r="F7" s="100">
        <v>4</v>
      </c>
      <c r="G7" s="100"/>
      <c r="H7" s="99" t="s">
        <v>21</v>
      </c>
      <c r="I7" s="99"/>
      <c r="J7" s="99"/>
      <c r="K7" s="99"/>
      <c r="L7" s="99"/>
      <c r="M7" s="99"/>
      <c r="P7" s="1" t="s">
        <v>68</v>
      </c>
      <c r="Q7" s="90"/>
      <c r="R7" s="90"/>
      <c r="S7" s="90"/>
      <c r="T7" s="90"/>
      <c r="U7" s="90"/>
      <c r="V7" s="90"/>
      <c r="AB7" s="108"/>
      <c r="AC7" s="108"/>
    </row>
    <row r="8" spans="1:29" ht="20.85" customHeight="1" x14ac:dyDescent="0.15">
      <c r="C8" s="118" t="s">
        <v>206</v>
      </c>
      <c r="D8" s="118"/>
      <c r="E8" s="118"/>
      <c r="F8" s="118"/>
      <c r="G8" s="118"/>
      <c r="H8" s="118"/>
      <c r="I8" s="118"/>
      <c r="J8" s="1"/>
      <c r="K8" s="1"/>
      <c r="L8" s="1"/>
    </row>
    <row r="9" spans="1:29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12" t="s">
        <v>25</v>
      </c>
      <c r="P9" s="10"/>
      <c r="Q9" s="10"/>
      <c r="R9" s="10"/>
      <c r="S9" s="10"/>
      <c r="T9" s="10"/>
      <c r="AB9" s="108"/>
      <c r="AC9" s="108"/>
    </row>
    <row r="10" spans="1:29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12"/>
      <c r="P10" s="10"/>
      <c r="Q10" s="10"/>
      <c r="R10" s="10"/>
      <c r="S10" s="10"/>
      <c r="T10" s="10"/>
    </row>
    <row r="11" spans="1:29" ht="22.5" customHeight="1" x14ac:dyDescent="0.15">
      <c r="C11" s="97" t="s">
        <v>16</v>
      </c>
      <c r="D11" s="97"/>
      <c r="E11" s="93"/>
      <c r="F11" s="94"/>
      <c r="G11" s="94"/>
      <c r="H11" s="94"/>
      <c r="I11" s="17" t="s">
        <v>18</v>
      </c>
      <c r="J11" s="101" t="s">
        <v>20</v>
      </c>
      <c r="K11" s="119"/>
      <c r="L11" s="119"/>
      <c r="M11" s="102"/>
      <c r="N11" s="93"/>
      <c r="O11" s="94"/>
      <c r="P11" s="94"/>
      <c r="Q11" s="120" t="s">
        <v>69</v>
      </c>
      <c r="R11" s="120"/>
      <c r="S11" s="16"/>
      <c r="T11" s="10"/>
    </row>
    <row r="12" spans="1:29" ht="29.25" customHeight="1" x14ac:dyDescent="0.15">
      <c r="C12" s="97" t="s">
        <v>17</v>
      </c>
      <c r="D12" s="97"/>
      <c r="E12" s="93"/>
      <c r="F12" s="94"/>
      <c r="G12" s="94"/>
      <c r="H12" s="94"/>
      <c r="I12" s="17" t="s">
        <v>19</v>
      </c>
      <c r="J12" s="143" t="s">
        <v>89</v>
      </c>
      <c r="K12" s="144"/>
      <c r="L12" s="144"/>
      <c r="M12" s="145"/>
      <c r="N12" s="95">
        <f>E12^0.663*N11^0.4444*0.008883</f>
        <v>0</v>
      </c>
      <c r="O12" s="96"/>
      <c r="P12" s="96"/>
      <c r="Q12" s="114" t="s">
        <v>77</v>
      </c>
      <c r="R12" s="114"/>
      <c r="S12" s="16"/>
      <c r="T12" s="10"/>
    </row>
    <row r="13" spans="1:29" x14ac:dyDescent="0.15">
      <c r="I13" s="106" t="s">
        <v>91</v>
      </c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s="2" customFormat="1" ht="22.5" customHeight="1" x14ac:dyDescent="0.15">
      <c r="C14" s="2" t="s">
        <v>22</v>
      </c>
      <c r="D14" s="2" t="s">
        <v>23</v>
      </c>
      <c r="F14" s="2" t="s">
        <v>24</v>
      </c>
      <c r="H14" s="2" t="s">
        <v>25</v>
      </c>
    </row>
    <row r="16" spans="1:29" s="2" customFormat="1" ht="22.5" customHeight="1" x14ac:dyDescent="0.15">
      <c r="A16" s="2" t="s">
        <v>26</v>
      </c>
      <c r="B16" s="129" t="s">
        <v>75</v>
      </c>
      <c r="C16" s="129"/>
      <c r="D16" s="129"/>
      <c r="E16" s="129"/>
      <c r="F16" s="129"/>
      <c r="G16" s="129"/>
      <c r="H16" s="129"/>
      <c r="I16" s="3" t="s">
        <v>39</v>
      </c>
      <c r="J16" s="117" t="s">
        <v>76</v>
      </c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4" t="s">
        <v>23</v>
      </c>
      <c r="W16" s="3">
        <v>15</v>
      </c>
      <c r="X16" s="3" t="s">
        <v>42</v>
      </c>
      <c r="Y16" s="5" t="s">
        <v>25</v>
      </c>
    </row>
    <row r="17" spans="1:25" x14ac:dyDescent="0.15">
      <c r="C17" s="90"/>
      <c r="D17" s="90"/>
      <c r="E17" s="90"/>
      <c r="F17" s="90"/>
      <c r="G17" s="90"/>
      <c r="H17" s="90"/>
      <c r="J17" s="108"/>
      <c r="K17" s="108"/>
      <c r="L17" s="108"/>
      <c r="M17" s="108"/>
      <c r="N17" s="18"/>
      <c r="O17" s="18"/>
      <c r="P17" s="108"/>
      <c r="Q17" s="108"/>
      <c r="R17" s="108"/>
      <c r="S17" s="108"/>
      <c r="T17" s="108"/>
      <c r="U17" s="108"/>
      <c r="V17" s="1"/>
    </row>
    <row r="18" spans="1:25" s="2" customFormat="1" ht="22.5" customHeight="1" x14ac:dyDescent="0.15">
      <c r="A18" s="2" t="s">
        <v>27</v>
      </c>
      <c r="B18" s="121" t="s">
        <v>50</v>
      </c>
      <c r="C18" s="121"/>
      <c r="D18" s="121"/>
      <c r="E18" s="121"/>
      <c r="F18" s="121"/>
      <c r="G18" s="121"/>
      <c r="H18" s="121"/>
      <c r="I18" s="3" t="s">
        <v>39</v>
      </c>
      <c r="J18" s="123" t="s">
        <v>113</v>
      </c>
      <c r="K18" s="123"/>
      <c r="L18" s="123"/>
      <c r="M18" s="19">
        <f>N12*60</f>
        <v>0</v>
      </c>
      <c r="N18" s="91" t="s">
        <v>84</v>
      </c>
      <c r="O18" s="91"/>
      <c r="P18" s="117" t="s">
        <v>114</v>
      </c>
      <c r="Q18" s="117"/>
      <c r="R18" s="117"/>
      <c r="S18" s="117"/>
      <c r="T18" s="117"/>
      <c r="U18" s="117"/>
      <c r="V18" s="4" t="s">
        <v>23</v>
      </c>
      <c r="W18" s="3">
        <v>60</v>
      </c>
      <c r="X18" s="3" t="s">
        <v>42</v>
      </c>
      <c r="Y18" s="5" t="s">
        <v>25</v>
      </c>
    </row>
    <row r="19" spans="1:25" x14ac:dyDescent="0.15">
      <c r="C19" s="90"/>
      <c r="D19" s="90"/>
      <c r="E19" s="90"/>
      <c r="F19" s="90"/>
      <c r="G19" s="90"/>
      <c r="H19" s="90"/>
      <c r="J19" s="108"/>
      <c r="K19" s="108"/>
      <c r="L19" s="108"/>
      <c r="M19" s="108"/>
      <c r="N19" s="18"/>
      <c r="O19" s="18"/>
      <c r="P19" s="108"/>
      <c r="Q19" s="108"/>
      <c r="R19" s="108"/>
      <c r="S19" s="108"/>
      <c r="T19" s="108"/>
      <c r="U19" s="108"/>
      <c r="V19" s="1"/>
    </row>
    <row r="20" spans="1:25" s="2" customFormat="1" ht="22.5" customHeight="1" x14ac:dyDescent="0.15">
      <c r="A20" s="2" t="s">
        <v>28</v>
      </c>
      <c r="B20" s="121" t="s">
        <v>44</v>
      </c>
      <c r="C20" s="121"/>
      <c r="D20" s="121"/>
      <c r="E20" s="121"/>
      <c r="F20" s="121"/>
      <c r="G20" s="121"/>
      <c r="H20" s="121"/>
      <c r="I20" s="3" t="s">
        <v>39</v>
      </c>
      <c r="J20" s="117" t="s">
        <v>80</v>
      </c>
      <c r="K20" s="117"/>
      <c r="L20" s="117"/>
      <c r="M20" s="117"/>
      <c r="N20" s="5"/>
      <c r="O20" s="5"/>
      <c r="P20" s="117"/>
      <c r="Q20" s="117"/>
      <c r="R20" s="117"/>
      <c r="S20" s="117"/>
      <c r="T20" s="117"/>
      <c r="U20" s="117"/>
      <c r="V20" s="4" t="s">
        <v>23</v>
      </c>
      <c r="W20" s="3">
        <v>60</v>
      </c>
      <c r="X20" s="3" t="s">
        <v>42</v>
      </c>
      <c r="Y20" s="5" t="s">
        <v>25</v>
      </c>
    </row>
    <row r="21" spans="1:25" x14ac:dyDescent="0.15">
      <c r="C21" s="90"/>
      <c r="D21" s="90"/>
      <c r="E21" s="90"/>
      <c r="F21" s="90"/>
      <c r="G21" s="90"/>
      <c r="H21" s="90"/>
      <c r="J21" s="108"/>
      <c r="K21" s="108"/>
      <c r="L21" s="108"/>
      <c r="M21" s="108"/>
      <c r="N21" s="18"/>
      <c r="O21" s="18"/>
      <c r="P21" s="108"/>
      <c r="Q21" s="108"/>
      <c r="R21" s="108"/>
      <c r="S21" s="108"/>
      <c r="T21" s="108"/>
      <c r="U21" s="108"/>
      <c r="V21" s="1"/>
    </row>
    <row r="22" spans="1:25" s="2" customFormat="1" ht="22.5" customHeight="1" x14ac:dyDescent="0.15">
      <c r="A22" s="2" t="s">
        <v>29</v>
      </c>
      <c r="B22" s="121" t="s">
        <v>46</v>
      </c>
      <c r="C22" s="121"/>
      <c r="D22" s="121"/>
      <c r="E22" s="121"/>
      <c r="F22" s="121"/>
      <c r="G22" s="121"/>
      <c r="H22" s="121"/>
      <c r="I22" s="3" t="s">
        <v>39</v>
      </c>
      <c r="J22" s="117" t="s">
        <v>81</v>
      </c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4" t="s">
        <v>23</v>
      </c>
      <c r="W22" s="3">
        <v>30</v>
      </c>
      <c r="X22" s="3" t="s">
        <v>42</v>
      </c>
      <c r="Y22" s="5" t="s">
        <v>25</v>
      </c>
    </row>
    <row r="23" spans="1:25" x14ac:dyDescent="0.15">
      <c r="C23" s="90"/>
      <c r="D23" s="90"/>
      <c r="E23" s="90"/>
      <c r="F23" s="90"/>
      <c r="G23" s="90"/>
      <c r="H23" s="90"/>
      <c r="J23" s="108"/>
      <c r="K23" s="108"/>
      <c r="L23" s="108"/>
      <c r="M23" s="108"/>
      <c r="N23" s="18"/>
      <c r="O23" s="18"/>
      <c r="P23" s="108"/>
      <c r="Q23" s="108"/>
      <c r="R23" s="108"/>
      <c r="S23" s="108"/>
      <c r="T23" s="108"/>
      <c r="U23" s="108"/>
      <c r="V23" s="1"/>
    </row>
    <row r="24" spans="1:25" s="2" customFormat="1" ht="22.5" customHeight="1" x14ac:dyDescent="0.15">
      <c r="A24" s="2" t="s">
        <v>30</v>
      </c>
      <c r="B24" s="121" t="s">
        <v>44</v>
      </c>
      <c r="C24" s="121"/>
      <c r="D24" s="121"/>
      <c r="E24" s="121"/>
      <c r="F24" s="121"/>
      <c r="G24" s="121"/>
      <c r="H24" s="121"/>
      <c r="I24" s="3" t="s">
        <v>39</v>
      </c>
      <c r="J24" s="5" t="s">
        <v>55</v>
      </c>
      <c r="K24" s="5"/>
      <c r="L24" s="5"/>
      <c r="M24" s="5"/>
      <c r="N24" s="5"/>
      <c r="O24" s="5"/>
      <c r="P24" s="117"/>
      <c r="Q24" s="117"/>
      <c r="R24" s="117"/>
      <c r="S24" s="117"/>
      <c r="T24" s="117"/>
      <c r="U24" s="117"/>
      <c r="V24" s="4" t="s">
        <v>23</v>
      </c>
      <c r="W24" s="3">
        <v>60</v>
      </c>
      <c r="X24" s="3" t="s">
        <v>42</v>
      </c>
      <c r="Y24" s="5" t="s">
        <v>25</v>
      </c>
    </row>
    <row r="25" spans="1:25" x14ac:dyDescent="0.15">
      <c r="C25" s="90"/>
      <c r="D25" s="90"/>
      <c r="E25" s="90"/>
      <c r="F25" s="90"/>
      <c r="G25" s="90"/>
      <c r="H25" s="90"/>
      <c r="J25" s="108"/>
      <c r="K25" s="108"/>
      <c r="L25" s="108"/>
      <c r="M25" s="108"/>
      <c r="N25" s="18"/>
      <c r="O25" s="18"/>
      <c r="P25" s="108"/>
      <c r="Q25" s="108"/>
      <c r="R25" s="108"/>
      <c r="S25" s="108"/>
      <c r="T25" s="108"/>
      <c r="U25" s="108"/>
      <c r="V25" s="1"/>
    </row>
    <row r="26" spans="1:25" s="2" customFormat="1" ht="22.5" customHeight="1" x14ac:dyDescent="0.15">
      <c r="A26" s="2" t="s">
        <v>31</v>
      </c>
      <c r="B26" s="121" t="s">
        <v>45</v>
      </c>
      <c r="C26" s="121"/>
      <c r="D26" s="121"/>
      <c r="E26" s="121"/>
      <c r="F26" s="121"/>
      <c r="G26" s="121"/>
      <c r="H26" s="121"/>
      <c r="I26" s="3" t="s">
        <v>39</v>
      </c>
      <c r="J26" s="122" t="s">
        <v>85</v>
      </c>
      <c r="K26" s="122"/>
      <c r="L26" s="122"/>
      <c r="M26" s="20">
        <f>N12*80</f>
        <v>0</v>
      </c>
      <c r="N26" s="91" t="s">
        <v>84</v>
      </c>
      <c r="O26" s="91"/>
      <c r="P26" s="117" t="s">
        <v>219</v>
      </c>
      <c r="Q26" s="117"/>
      <c r="R26" s="117"/>
      <c r="S26" s="117"/>
      <c r="T26" s="117"/>
      <c r="U26" s="117"/>
      <c r="V26" s="4" t="s">
        <v>23</v>
      </c>
      <c r="W26" s="3">
        <v>60</v>
      </c>
      <c r="X26" s="3" t="s">
        <v>42</v>
      </c>
      <c r="Y26" s="5" t="s">
        <v>25</v>
      </c>
    </row>
    <row r="27" spans="1:25" x14ac:dyDescent="0.15">
      <c r="C27" s="90"/>
      <c r="D27" s="90"/>
      <c r="E27" s="90"/>
      <c r="F27" s="90"/>
      <c r="G27" s="90"/>
      <c r="H27" s="90"/>
      <c r="J27" s="108"/>
      <c r="K27" s="108"/>
      <c r="L27" s="108"/>
      <c r="M27" s="108"/>
      <c r="N27" s="18"/>
      <c r="O27" s="18"/>
      <c r="P27" s="108"/>
      <c r="Q27" s="108"/>
      <c r="R27" s="108"/>
      <c r="S27" s="108"/>
      <c r="T27" s="108"/>
      <c r="U27" s="108"/>
      <c r="V27" s="1"/>
    </row>
    <row r="28" spans="1:25" s="2" customFormat="1" ht="22.5" customHeight="1" x14ac:dyDescent="0.15">
      <c r="A28" s="2" t="s">
        <v>32</v>
      </c>
      <c r="B28" s="121" t="s">
        <v>44</v>
      </c>
      <c r="C28" s="121"/>
      <c r="D28" s="121"/>
      <c r="E28" s="121"/>
      <c r="F28" s="121"/>
      <c r="G28" s="121"/>
      <c r="H28" s="121"/>
      <c r="I28" s="3" t="s">
        <v>39</v>
      </c>
      <c r="J28" s="117" t="s">
        <v>80</v>
      </c>
      <c r="K28" s="117"/>
      <c r="L28" s="117"/>
      <c r="M28" s="117"/>
      <c r="N28" s="117"/>
      <c r="O28" s="5"/>
      <c r="P28" s="117"/>
      <c r="Q28" s="117"/>
      <c r="R28" s="117"/>
      <c r="S28" s="117"/>
      <c r="T28" s="117"/>
      <c r="U28" s="117"/>
      <c r="V28" s="4" t="s">
        <v>23</v>
      </c>
      <c r="W28" s="3">
        <v>60</v>
      </c>
      <c r="X28" s="3" t="s">
        <v>42</v>
      </c>
      <c r="Y28" s="5" t="s">
        <v>25</v>
      </c>
    </row>
    <row r="29" spans="1:25" x14ac:dyDescent="0.15">
      <c r="C29" s="90"/>
      <c r="D29" s="90"/>
      <c r="E29" s="90"/>
      <c r="F29" s="90"/>
      <c r="G29" s="90"/>
      <c r="H29" s="90"/>
      <c r="J29" s="108"/>
      <c r="K29" s="108"/>
      <c r="L29" s="108"/>
      <c r="M29" s="108"/>
      <c r="N29" s="18"/>
      <c r="O29" s="18"/>
      <c r="P29" s="108"/>
      <c r="Q29" s="108"/>
      <c r="R29" s="108"/>
      <c r="S29" s="108"/>
      <c r="T29" s="108"/>
      <c r="U29" s="108"/>
      <c r="V29" s="1"/>
    </row>
    <row r="30" spans="1:25" s="2" customFormat="1" ht="22.5" customHeight="1" x14ac:dyDescent="0.15">
      <c r="A30" s="2" t="s">
        <v>33</v>
      </c>
      <c r="B30" s="121" t="s">
        <v>47</v>
      </c>
      <c r="C30" s="121"/>
      <c r="D30" s="121"/>
      <c r="E30" s="121"/>
      <c r="F30" s="121"/>
      <c r="G30" s="121"/>
      <c r="H30" s="121"/>
      <c r="I30" s="3" t="s">
        <v>39</v>
      </c>
      <c r="J30" s="117" t="s">
        <v>78</v>
      </c>
      <c r="K30" s="117"/>
      <c r="L30" s="117"/>
      <c r="M30" s="117"/>
      <c r="N30" s="117"/>
      <c r="O30" s="5"/>
      <c r="P30" s="117"/>
      <c r="Q30" s="117"/>
      <c r="R30" s="117"/>
      <c r="S30" s="117"/>
      <c r="T30" s="117"/>
      <c r="U30" s="117"/>
      <c r="V30" s="4" t="s">
        <v>23</v>
      </c>
      <c r="W30" s="3">
        <v>10</v>
      </c>
      <c r="X30" s="3" t="s">
        <v>42</v>
      </c>
      <c r="Y30" s="5" t="s">
        <v>25</v>
      </c>
    </row>
    <row r="31" spans="1:25" x14ac:dyDescent="0.15">
      <c r="C31" s="90"/>
      <c r="D31" s="90"/>
      <c r="E31" s="90"/>
      <c r="F31" s="90"/>
      <c r="G31" s="90"/>
      <c r="H31" s="90"/>
      <c r="J31" s="108"/>
      <c r="K31" s="108"/>
      <c r="L31" s="108"/>
      <c r="M31" s="108"/>
      <c r="N31" s="18"/>
      <c r="O31" s="18"/>
      <c r="P31" s="108"/>
      <c r="Q31" s="108"/>
      <c r="R31" s="108"/>
      <c r="S31" s="108"/>
      <c r="T31" s="108"/>
      <c r="U31" s="108"/>
      <c r="V31" s="1"/>
    </row>
    <row r="32" spans="1:25" s="2" customFormat="1" ht="22.5" customHeight="1" x14ac:dyDescent="0.15">
      <c r="A32" s="2" t="s">
        <v>34</v>
      </c>
      <c r="B32" s="121" t="s">
        <v>44</v>
      </c>
      <c r="C32" s="121"/>
      <c r="D32" s="121"/>
      <c r="E32" s="121"/>
      <c r="F32" s="121"/>
      <c r="G32" s="121"/>
      <c r="H32" s="121"/>
      <c r="I32" s="3"/>
      <c r="J32" s="124"/>
      <c r="K32" s="124"/>
      <c r="L32" s="124"/>
      <c r="M32" s="124"/>
      <c r="N32" s="124"/>
      <c r="O32" s="124"/>
      <c r="P32" s="91"/>
      <c r="Q32" s="91"/>
      <c r="R32" s="91"/>
      <c r="S32" s="91"/>
      <c r="T32" s="91"/>
      <c r="U32" s="91"/>
      <c r="V32" s="4" t="s">
        <v>23</v>
      </c>
      <c r="W32" s="3">
        <v>60</v>
      </c>
      <c r="X32" s="3" t="s">
        <v>42</v>
      </c>
      <c r="Y32" s="5" t="s">
        <v>25</v>
      </c>
    </row>
    <row r="35" spans="1:25" s="2" customFormat="1" ht="18.75" customHeight="1" x14ac:dyDescent="0.15">
      <c r="C35" s="2" t="s">
        <v>221</v>
      </c>
      <c r="D35" s="2" t="s">
        <v>23</v>
      </c>
      <c r="F35" s="2" t="s">
        <v>24</v>
      </c>
      <c r="H35" s="2" t="s">
        <v>25</v>
      </c>
    </row>
    <row r="36" spans="1:25" s="2" customFormat="1" ht="22.5" customHeight="1" x14ac:dyDescent="0.15">
      <c r="A36" s="2" t="s">
        <v>115</v>
      </c>
      <c r="B36" s="129" t="s">
        <v>75</v>
      </c>
      <c r="C36" s="129"/>
      <c r="D36" s="129"/>
      <c r="E36" s="129"/>
      <c r="F36" s="129"/>
      <c r="G36" s="129"/>
      <c r="H36" s="129"/>
      <c r="I36" s="3" t="s">
        <v>39</v>
      </c>
      <c r="J36" s="91" t="s">
        <v>76</v>
      </c>
      <c r="K36" s="91"/>
      <c r="L36" s="91"/>
      <c r="M36" s="91"/>
      <c r="N36" s="3"/>
      <c r="O36" s="3"/>
      <c r="P36" s="91"/>
      <c r="Q36" s="91"/>
      <c r="R36" s="91"/>
      <c r="S36" s="91"/>
      <c r="T36" s="91"/>
      <c r="U36" s="91"/>
      <c r="V36" s="4" t="s">
        <v>23</v>
      </c>
      <c r="W36" s="3">
        <v>15</v>
      </c>
      <c r="X36" s="3" t="s">
        <v>42</v>
      </c>
      <c r="Y36" s="5" t="s">
        <v>25</v>
      </c>
    </row>
    <row r="38" spans="1:25" s="2" customFormat="1" ht="22.5" customHeight="1" x14ac:dyDescent="0.15">
      <c r="A38" s="2" t="s">
        <v>116</v>
      </c>
      <c r="B38" s="91" t="s">
        <v>50</v>
      </c>
      <c r="C38" s="91"/>
      <c r="D38" s="91"/>
      <c r="E38" s="91"/>
      <c r="F38" s="91"/>
      <c r="G38" s="91"/>
      <c r="H38" s="91"/>
      <c r="I38" s="3" t="s">
        <v>39</v>
      </c>
      <c r="J38" s="117" t="s">
        <v>118</v>
      </c>
      <c r="K38" s="117"/>
      <c r="L38" s="117"/>
      <c r="M38" s="19">
        <f>N12*60</f>
        <v>0</v>
      </c>
      <c r="N38" s="91" t="s">
        <v>84</v>
      </c>
      <c r="O38" s="91"/>
      <c r="P38" s="117" t="s">
        <v>94</v>
      </c>
      <c r="Q38" s="117"/>
      <c r="R38" s="117"/>
      <c r="S38" s="117"/>
      <c r="T38" s="117"/>
      <c r="U38" s="117"/>
      <c r="V38" s="4" t="s">
        <v>23</v>
      </c>
      <c r="W38" s="3">
        <v>60</v>
      </c>
      <c r="X38" s="3" t="s">
        <v>42</v>
      </c>
      <c r="Y38" s="5" t="s">
        <v>25</v>
      </c>
    </row>
    <row r="39" spans="1:25" x14ac:dyDescent="0.15">
      <c r="C39" s="90"/>
      <c r="D39" s="90"/>
      <c r="E39" s="90"/>
      <c r="F39" s="90"/>
      <c r="G39" s="90"/>
      <c r="H39" s="90"/>
      <c r="J39" s="90"/>
      <c r="K39" s="90"/>
      <c r="L39" s="90"/>
      <c r="M39" s="90"/>
      <c r="P39" s="90"/>
      <c r="Q39" s="90"/>
      <c r="R39" s="90"/>
      <c r="S39" s="90"/>
      <c r="T39" s="90"/>
      <c r="U39" s="90"/>
      <c r="V39" s="1"/>
    </row>
    <row r="40" spans="1:25" s="2" customFormat="1" ht="22.5" customHeight="1" x14ac:dyDescent="0.15">
      <c r="A40" s="2" t="s">
        <v>117</v>
      </c>
      <c r="C40" s="91" t="s">
        <v>47</v>
      </c>
      <c r="D40" s="91"/>
      <c r="E40" s="91"/>
      <c r="F40" s="91"/>
      <c r="G40" s="91"/>
      <c r="H40" s="91"/>
      <c r="I40" s="3"/>
      <c r="J40" s="91"/>
      <c r="K40" s="91"/>
      <c r="L40" s="91"/>
      <c r="M40" s="91"/>
      <c r="N40" s="3"/>
      <c r="O40" s="3"/>
      <c r="P40" s="91"/>
      <c r="Q40" s="91"/>
      <c r="R40" s="91"/>
      <c r="S40" s="91"/>
      <c r="T40" s="91"/>
      <c r="U40" s="91"/>
      <c r="V40" s="4" t="s">
        <v>23</v>
      </c>
      <c r="W40" s="3">
        <v>15</v>
      </c>
      <c r="X40" s="3" t="s">
        <v>42</v>
      </c>
      <c r="Y40" s="5" t="s">
        <v>25</v>
      </c>
    </row>
    <row r="41" spans="1:25" x14ac:dyDescent="0.15">
      <c r="C41" s="90"/>
      <c r="D41" s="90"/>
      <c r="E41" s="90"/>
      <c r="F41" s="90"/>
      <c r="G41" s="90"/>
      <c r="H41" s="90"/>
      <c r="J41" s="90"/>
      <c r="K41" s="90"/>
      <c r="L41" s="90"/>
      <c r="M41" s="90"/>
      <c r="P41" s="90"/>
      <c r="Q41" s="90"/>
      <c r="R41" s="90"/>
      <c r="S41" s="90"/>
      <c r="T41" s="90"/>
      <c r="U41" s="90"/>
      <c r="V41" s="1"/>
    </row>
    <row r="42" spans="1:25" ht="14.25" thickBot="1" x14ac:dyDescent="0.2"/>
    <row r="43" spans="1:25" ht="12" customHeight="1" thickTop="1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s="2" customFormat="1" ht="22.5" customHeight="1" x14ac:dyDescent="0.15">
      <c r="C44" s="2" t="s">
        <v>35</v>
      </c>
      <c r="D44" s="2" t="s">
        <v>23</v>
      </c>
      <c r="F44" s="2" t="s">
        <v>24</v>
      </c>
      <c r="H44" s="2" t="s">
        <v>25</v>
      </c>
      <c r="J44" s="91" t="s">
        <v>60</v>
      </c>
      <c r="K44" s="91"/>
      <c r="L44" s="91"/>
      <c r="M44" s="91"/>
      <c r="N44" s="91"/>
      <c r="O44" s="91"/>
      <c r="P44" s="91"/>
      <c r="Q44" s="91"/>
      <c r="R44" s="91"/>
      <c r="S44" s="91"/>
      <c r="T44" s="3"/>
    </row>
    <row r="45" spans="1:25" ht="7.5" customHeight="1" x14ac:dyDescent="0.15"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5" s="2" customFormat="1" ht="22.5" customHeight="1" x14ac:dyDescent="0.15">
      <c r="C46" s="2" t="s">
        <v>38</v>
      </c>
      <c r="D46" s="2" t="s">
        <v>23</v>
      </c>
      <c r="F46" s="2" t="s">
        <v>24</v>
      </c>
      <c r="H46" s="2" t="s">
        <v>25</v>
      </c>
      <c r="J46" s="91" t="s">
        <v>82</v>
      </c>
      <c r="K46" s="91"/>
      <c r="L46" s="91"/>
      <c r="M46" s="91"/>
      <c r="N46" s="91"/>
      <c r="O46" s="91"/>
      <c r="P46" s="91"/>
      <c r="Q46" s="91"/>
      <c r="R46" s="91"/>
      <c r="S46" s="91"/>
      <c r="T46" s="3"/>
    </row>
    <row r="47" spans="1:25" s="2" customFormat="1" ht="11.25" customHeight="1" x14ac:dyDescent="0.15"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5" ht="14.25" customHeight="1" x14ac:dyDescent="0.15">
      <c r="C48" s="90" t="s">
        <v>211</v>
      </c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</row>
    <row r="50" spans="3:18" x14ac:dyDescent="0.15">
      <c r="C50" s="90" t="s">
        <v>37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1"/>
      <c r="R50" s="1"/>
    </row>
  </sheetData>
  <protectedRanges>
    <protectedRange sqref="F9 E11:E12 N11 E14 G14 G35 E46:E47 E44 G44 E35 G46:G47" name="範囲1"/>
  </protectedRanges>
  <mergeCells count="93">
    <mergeCell ref="AB7:AC7"/>
    <mergeCell ref="W2:Y2"/>
    <mergeCell ref="F7:G7"/>
    <mergeCell ref="H7:M7"/>
    <mergeCell ref="Q7:V7"/>
    <mergeCell ref="B3:Y5"/>
    <mergeCell ref="E6:I6"/>
    <mergeCell ref="I13:R13"/>
    <mergeCell ref="C8:I8"/>
    <mergeCell ref="C9:D9"/>
    <mergeCell ref="F9:N9"/>
    <mergeCell ref="AB9:AC9"/>
    <mergeCell ref="C11:D11"/>
    <mergeCell ref="E11:H11"/>
    <mergeCell ref="J11:M11"/>
    <mergeCell ref="N11:P11"/>
    <mergeCell ref="Q11:R11"/>
    <mergeCell ref="C12:D12"/>
    <mergeCell ref="E12:H12"/>
    <mergeCell ref="J12:M12"/>
    <mergeCell ref="N12:P12"/>
    <mergeCell ref="Q12:R12"/>
    <mergeCell ref="B16:H16"/>
    <mergeCell ref="J16:O16"/>
    <mergeCell ref="P16:U16"/>
    <mergeCell ref="C17:H17"/>
    <mergeCell ref="J17:M17"/>
    <mergeCell ref="P17:U17"/>
    <mergeCell ref="B18:H18"/>
    <mergeCell ref="J18:L18"/>
    <mergeCell ref="N18:O18"/>
    <mergeCell ref="P18:U18"/>
    <mergeCell ref="C19:H19"/>
    <mergeCell ref="J19:M19"/>
    <mergeCell ref="P19:U19"/>
    <mergeCell ref="B24:H24"/>
    <mergeCell ref="P24:U24"/>
    <mergeCell ref="B20:H20"/>
    <mergeCell ref="J20:M20"/>
    <mergeCell ref="P20:U20"/>
    <mergeCell ref="C21:H21"/>
    <mergeCell ref="J21:M21"/>
    <mergeCell ref="P21:U21"/>
    <mergeCell ref="B22:H22"/>
    <mergeCell ref="J22:U22"/>
    <mergeCell ref="C23:H23"/>
    <mergeCell ref="J23:M23"/>
    <mergeCell ref="P23:U23"/>
    <mergeCell ref="C25:H25"/>
    <mergeCell ref="J25:M25"/>
    <mergeCell ref="P25:U25"/>
    <mergeCell ref="B26:H26"/>
    <mergeCell ref="J26:L26"/>
    <mergeCell ref="N26:O26"/>
    <mergeCell ref="P26:U26"/>
    <mergeCell ref="C27:H27"/>
    <mergeCell ref="J27:M27"/>
    <mergeCell ref="P27:U27"/>
    <mergeCell ref="B28:H28"/>
    <mergeCell ref="J28:N28"/>
    <mergeCell ref="P28:U28"/>
    <mergeCell ref="C29:H29"/>
    <mergeCell ref="J29:M29"/>
    <mergeCell ref="P29:U29"/>
    <mergeCell ref="B30:H30"/>
    <mergeCell ref="J30:N30"/>
    <mergeCell ref="P30:U30"/>
    <mergeCell ref="C31:H31"/>
    <mergeCell ref="J31:M31"/>
    <mergeCell ref="P31:U31"/>
    <mergeCell ref="B32:H32"/>
    <mergeCell ref="J32:O32"/>
    <mergeCell ref="P32:U32"/>
    <mergeCell ref="B36:H36"/>
    <mergeCell ref="C40:H40"/>
    <mergeCell ref="J40:M40"/>
    <mergeCell ref="P40:U40"/>
    <mergeCell ref="C41:H41"/>
    <mergeCell ref="J41:M41"/>
    <mergeCell ref="P41:U41"/>
    <mergeCell ref="J38:L38"/>
    <mergeCell ref="N38:O38"/>
    <mergeCell ref="P38:U38"/>
    <mergeCell ref="C39:H39"/>
    <mergeCell ref="J39:M39"/>
    <mergeCell ref="P39:U39"/>
    <mergeCell ref="J36:M36"/>
    <mergeCell ref="P36:U36"/>
    <mergeCell ref="J44:S44"/>
    <mergeCell ref="J46:S46"/>
    <mergeCell ref="C50:P50"/>
    <mergeCell ref="B38:H38"/>
    <mergeCell ref="C48:S48"/>
  </mergeCells>
  <phoneticPr fontId="1"/>
  <dataValidations disablePrompts="1" count="1">
    <dataValidation showDropDown="1" showInputMessage="1" showErrorMessage="1" sqref="J22:L22" xr:uid="{00000000-0002-0000-1B00-000000000000}"/>
  </dataValidations>
  <hyperlinks>
    <hyperlink ref="W2:Y2" location="目次!A1" display="戻る" xr:uid="{00000000-0004-0000-1B00-000000000000}"/>
  </hyperlinks>
  <pageMargins left="0.70866141732283472" right="0.70866141732283472" top="0.74803149606299213" bottom="0.74803149606299213" header="0.31496062992125984" footer="0.31496062992125984"/>
  <pageSetup paperSize="9" scale="94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16</xdr:col>
                    <xdr:colOff>76200</xdr:colOff>
                    <xdr:row>6</xdr:row>
                    <xdr:rowOff>9525</xdr:rowOff>
                  </from>
                  <to>
                    <xdr:col>18</xdr:col>
                    <xdr:colOff>228600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19</xdr:col>
                    <xdr:colOff>76200</xdr:colOff>
                    <xdr:row>6</xdr:row>
                    <xdr:rowOff>9525</xdr:rowOff>
                  </from>
                  <to>
                    <xdr:col>20</xdr:col>
                    <xdr:colOff>371475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 showErrorMessage="1" xr:uid="{00000000-0002-0000-1B00-000001000000}">
          <x14:formula1>
            <xm:f>MST!$F$4:$F$16</xm:f>
          </x14:formula1>
          <xm:sqref>J44:S44 B36 J46:S47</xm:sqref>
        </x14:dataValidation>
        <x14:dataValidation type="list" allowBlank="1" showInputMessage="1" showErrorMessage="1" xr:uid="{00000000-0002-0000-1B00-000002000000}">
          <x14:formula1>
            <xm:f>MST!$D$4:$D$10</xm:f>
          </x14:formula1>
          <xm:sqref>J28:L28</xm:sqref>
        </x14:dataValidation>
        <x14:dataValidation type="list" allowBlank="1" showInputMessage="1" showErrorMessage="1" xr:uid="{00000000-0002-0000-1B00-000003000000}">
          <x14:formula1>
            <xm:f>MST!$D$4:$D$11</xm:f>
          </x14:formula1>
          <xm:sqref>J24:M24</xm:sqref>
        </x14:dataValidation>
        <x14:dataValidation type="list" allowBlank="1" showInputMessage="1" showErrorMessage="1" xr:uid="{00000000-0002-0000-1B00-000004000000}">
          <x14:formula1>
            <xm:f>MST!$D$4:$D$9</xm:f>
          </x14:formula1>
          <xm:sqref>J30:L30 J20:M20</xm:sqref>
        </x14:dataValidation>
        <x14:dataValidation type="list" allowBlank="1" showInputMessage="1" showErrorMessage="1" xr:uid="{00000000-0002-0000-1B00-000005000000}">
          <x14:formula1>
            <xm:f>MST!$D$4:$D$15</xm:f>
          </x14:formula1>
          <xm:sqref>J32:L32</xm:sqref>
        </x14:dataValidation>
        <x14:dataValidation type="list" allowBlank="1" showInputMessage="1" showErrorMessage="1" xr:uid="{00000000-0002-0000-1B00-000006000000}">
          <x14:formula1>
            <xm:f>MST!$B$4:$B$17</xm:f>
          </x14:formula1>
          <xm:sqref>B16 B38 C40:H40 B18:H18 B20:H20 B22:H22 B24:H24 B26:H26 B28:H28 B30:H30 B32:H32</xm:sqref>
        </x14:dataValidation>
        <x14:dataValidation type="list" allowBlank="1" showInputMessage="1" showErrorMessage="1" xr:uid="{00000000-0002-0000-1B00-000007000000}">
          <x14:formula1>
            <xm:f>MST!$F$4:$F$17</xm:f>
          </x14:formula1>
          <xm:sqref>J16:L16</xm:sqref>
        </x14:dataValidation>
        <x14:dataValidation type="list" allowBlank="1" showInputMessage="1" showErrorMessage="1" xr:uid="{00000000-0002-0000-1B00-000008000000}">
          <x14:formula1>
            <xm:f>MST!$D$4:$D$17</xm:f>
          </x14:formula1>
          <xm:sqref>P16:U16 P40:U40 P20:U20 P36:U36 P24:U24 P32:U32 P28:U28 P30:U30</xm:sqref>
        </x14:dataValidation>
        <x14:dataValidation type="list" allowBlank="1" showInputMessage="1" showErrorMessage="1" xr:uid="{00000000-0002-0000-1B00-000009000000}">
          <x14:formula1>
            <xm:f>MST!$B$22:$B$26</xm:f>
          </x14:formula1>
          <xm:sqref>C8:I8</xm:sqref>
        </x14:dataValidation>
        <x14:dataValidation type="list" allowBlank="1" showInputMessage="1" showErrorMessage="1" xr:uid="{00000000-0002-0000-1B00-00000A000000}">
          <x14:formula1>
            <xm:f>目次!$D$1:$D$28</xm:f>
          </x14:formula1>
          <xm:sqref>B3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1">
    <tabColor rgb="FF002060"/>
    <pageSetUpPr fitToPage="1"/>
  </sheetPr>
  <dimension ref="A2:AC37"/>
  <sheetViews>
    <sheetView showGridLines="0" showRowColHeaders="0" topLeftCell="A19" zoomScale="130" zoomScaleNormal="130" zoomScaleSheetLayoutView="100" zoomScalePageLayoutView="160" workbookViewId="0">
      <selection activeCell="W22" sqref="W22"/>
    </sheetView>
  </sheetViews>
  <sheetFormatPr defaultRowHeight="13.5" x14ac:dyDescent="0.15"/>
  <cols>
    <col min="1" max="1" width="4" customWidth="1"/>
    <col min="2" max="2" width="3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6.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2:29" x14ac:dyDescent="0.15">
      <c r="W2" s="89" t="s">
        <v>87</v>
      </c>
      <c r="X2" s="89"/>
      <c r="Y2" s="89"/>
    </row>
    <row r="3" spans="2:29" ht="13.5" customHeight="1" x14ac:dyDescent="0.15">
      <c r="C3" s="98" t="s">
        <v>304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2:29" ht="13.5" customHeight="1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2:29" ht="13.5" customHeight="1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2:29" ht="20.85" customHeight="1" x14ac:dyDescent="0.15">
      <c r="B6" s="59"/>
      <c r="C6" s="14"/>
      <c r="D6" s="14"/>
      <c r="E6" s="98"/>
      <c r="F6" s="98"/>
      <c r="G6" s="98"/>
      <c r="H6" s="98"/>
      <c r="I6" s="98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2:29" ht="20.85" customHeight="1" x14ac:dyDescent="0.15">
      <c r="B7" s="56" t="s">
        <v>23</v>
      </c>
      <c r="C7" s="60"/>
      <c r="D7" s="22" t="s">
        <v>25</v>
      </c>
      <c r="E7" s="88" t="s">
        <v>112</v>
      </c>
      <c r="F7" s="88"/>
      <c r="G7" s="88"/>
      <c r="H7" s="88"/>
      <c r="I7" s="88"/>
      <c r="J7" s="22"/>
      <c r="K7" s="22"/>
      <c r="L7" s="22"/>
      <c r="M7" s="22"/>
      <c r="N7" s="22"/>
      <c r="O7" s="22"/>
      <c r="P7" s="22"/>
      <c r="Q7" s="22"/>
      <c r="R7" s="22"/>
    </row>
    <row r="8" spans="2:29" ht="20.85" customHeight="1" x14ac:dyDescent="0.15">
      <c r="F8" s="100">
        <v>3</v>
      </c>
      <c r="G8" s="100"/>
      <c r="H8" s="99" t="s">
        <v>21</v>
      </c>
      <c r="I8" s="99"/>
      <c r="J8" s="99"/>
      <c r="K8" s="99"/>
      <c r="L8" s="99"/>
      <c r="M8" s="99"/>
      <c r="P8" s="1" t="s">
        <v>68</v>
      </c>
      <c r="Q8" s="90"/>
      <c r="R8" s="90"/>
      <c r="S8" s="90"/>
      <c r="T8" s="90"/>
      <c r="U8" s="90"/>
      <c r="V8" s="90"/>
      <c r="AB8" s="108"/>
      <c r="AC8" s="108"/>
    </row>
    <row r="9" spans="2:29" x14ac:dyDescent="0.15">
      <c r="C9" s="149" t="s">
        <v>209</v>
      </c>
      <c r="D9" s="149"/>
      <c r="E9" s="149"/>
      <c r="F9" s="149"/>
      <c r="G9" s="149"/>
      <c r="H9" s="149"/>
      <c r="I9" s="149"/>
      <c r="J9" s="1"/>
      <c r="K9" s="1"/>
      <c r="L9" s="1"/>
    </row>
    <row r="10" spans="2:29" ht="22.5" customHeight="1" x14ac:dyDescent="0.15">
      <c r="C10" s="91" t="s">
        <v>15</v>
      </c>
      <c r="D10" s="91"/>
      <c r="E10" s="11" t="s">
        <v>23</v>
      </c>
      <c r="F10" s="92"/>
      <c r="G10" s="92"/>
      <c r="H10" s="92"/>
      <c r="I10" s="92"/>
      <c r="J10" s="92"/>
      <c r="K10" s="92"/>
      <c r="L10" s="92"/>
      <c r="M10" s="92"/>
      <c r="N10" s="92"/>
      <c r="O10" s="12" t="s">
        <v>25</v>
      </c>
      <c r="P10" s="10"/>
      <c r="Q10" s="10"/>
      <c r="R10" s="10"/>
      <c r="S10" s="10"/>
      <c r="T10" s="10"/>
      <c r="AB10" s="108"/>
      <c r="AC10" s="108"/>
    </row>
    <row r="11" spans="2:29" ht="11.25" customHeight="1" x14ac:dyDescent="0.15">
      <c r="C11" s="3"/>
      <c r="D11" s="3"/>
      <c r="E11" s="11"/>
      <c r="F11" s="9"/>
      <c r="G11" s="9"/>
      <c r="H11" s="9"/>
      <c r="I11" s="9"/>
      <c r="J11" s="9"/>
      <c r="K11" s="9"/>
      <c r="L11" s="9"/>
      <c r="M11" s="9"/>
      <c r="N11" s="9"/>
      <c r="O11" s="12"/>
      <c r="P11" s="10"/>
      <c r="Q11" s="10"/>
      <c r="R11" s="10"/>
      <c r="S11" s="10"/>
      <c r="T11" s="10"/>
      <c r="AB11" s="18"/>
      <c r="AC11" s="18"/>
    </row>
    <row r="12" spans="2:29" ht="6.75" customHeight="1" x14ac:dyDescent="0.15">
      <c r="C12" s="3"/>
      <c r="D12" s="3"/>
      <c r="E12" s="11"/>
      <c r="F12" s="9"/>
      <c r="G12" s="9"/>
      <c r="H12" s="9"/>
      <c r="I12" s="9"/>
      <c r="J12" s="9"/>
      <c r="K12" s="9"/>
      <c r="L12" s="9"/>
      <c r="M12" s="9"/>
      <c r="N12" s="9"/>
      <c r="O12" s="12"/>
      <c r="P12" s="10"/>
      <c r="Q12" s="10"/>
      <c r="R12" s="10"/>
      <c r="S12" s="10"/>
      <c r="T12" s="10"/>
    </row>
    <row r="13" spans="2:29" ht="22.5" customHeight="1" x14ac:dyDescent="0.15">
      <c r="C13" s="97" t="s">
        <v>16</v>
      </c>
      <c r="D13" s="97"/>
      <c r="E13" s="93"/>
      <c r="F13" s="94"/>
      <c r="G13" s="94"/>
      <c r="H13" s="94"/>
      <c r="I13" s="17" t="s">
        <v>18</v>
      </c>
      <c r="J13" s="101" t="s">
        <v>20</v>
      </c>
      <c r="K13" s="119"/>
      <c r="L13" s="119"/>
      <c r="M13" s="102"/>
      <c r="N13" s="93"/>
      <c r="O13" s="94"/>
      <c r="P13" s="94"/>
      <c r="Q13" s="120" t="s">
        <v>69</v>
      </c>
      <c r="R13" s="120"/>
      <c r="S13" s="16"/>
      <c r="T13" s="10"/>
    </row>
    <row r="14" spans="2:29" ht="22.5" customHeight="1" x14ac:dyDescent="0.15">
      <c r="C14" s="97" t="s">
        <v>17</v>
      </c>
      <c r="D14" s="97"/>
      <c r="E14" s="93"/>
      <c r="F14" s="94"/>
      <c r="G14" s="94"/>
      <c r="H14" s="94"/>
      <c r="I14" s="17" t="s">
        <v>19</v>
      </c>
      <c r="J14" s="103" t="s">
        <v>89</v>
      </c>
      <c r="K14" s="127"/>
      <c r="L14" s="127"/>
      <c r="M14" s="104"/>
      <c r="N14" s="95">
        <f>E14^0.663*N13^0.4444*0.008883</f>
        <v>0</v>
      </c>
      <c r="O14" s="96"/>
      <c r="P14" s="96"/>
      <c r="Q14" s="114" t="s">
        <v>77</v>
      </c>
      <c r="R14" s="114"/>
      <c r="S14" s="16"/>
      <c r="T14" s="10"/>
    </row>
    <row r="15" spans="2:29" x14ac:dyDescent="0.15">
      <c r="I15" s="106" t="s">
        <v>91</v>
      </c>
      <c r="J15" s="107"/>
      <c r="K15" s="107"/>
      <c r="L15" s="107"/>
      <c r="M15" s="107"/>
      <c r="N15" s="107"/>
      <c r="O15" s="107"/>
      <c r="P15" s="107"/>
      <c r="Q15" s="107"/>
      <c r="R15" s="107"/>
    </row>
    <row r="16" spans="2:29" x14ac:dyDescent="0.15">
      <c r="I16" s="28"/>
      <c r="J16" s="29"/>
      <c r="K16" s="29"/>
      <c r="L16" s="29"/>
      <c r="M16" s="29"/>
      <c r="N16" s="29"/>
      <c r="O16" s="29"/>
      <c r="P16" s="29"/>
      <c r="Q16" s="29"/>
      <c r="R16" s="29"/>
    </row>
    <row r="17" spans="1:26" s="2" customFormat="1" ht="22.5" customHeight="1" x14ac:dyDescent="0.15">
      <c r="C17" s="2" t="s">
        <v>22</v>
      </c>
      <c r="D17" s="2" t="s">
        <v>23</v>
      </c>
      <c r="F17" s="2" t="s">
        <v>24</v>
      </c>
      <c r="H17" s="2" t="s">
        <v>25</v>
      </c>
    </row>
    <row r="19" spans="1:26" x14ac:dyDescent="0.15">
      <c r="C19" s="90"/>
      <c r="D19" s="90"/>
      <c r="E19" s="90"/>
      <c r="F19" s="90"/>
      <c r="G19" s="90"/>
      <c r="H19" s="90"/>
      <c r="J19" s="108"/>
      <c r="K19" s="108"/>
      <c r="L19" s="108"/>
      <c r="M19" s="108"/>
      <c r="N19" s="18"/>
      <c r="O19" s="18"/>
      <c r="P19" s="108"/>
      <c r="Q19" s="108"/>
      <c r="R19" s="108"/>
      <c r="S19" s="108"/>
      <c r="T19" s="108"/>
      <c r="U19" s="108"/>
      <c r="V19" s="1"/>
    </row>
    <row r="20" spans="1:26" s="2" customFormat="1" ht="22.5" customHeight="1" x14ac:dyDescent="0.15">
      <c r="A20" s="2" t="s">
        <v>26</v>
      </c>
      <c r="B20" s="91" t="s">
        <v>47</v>
      </c>
      <c r="C20" s="91"/>
      <c r="D20" s="91"/>
      <c r="E20" s="91"/>
      <c r="F20" s="91"/>
      <c r="G20" s="91"/>
      <c r="H20" s="91"/>
      <c r="I20" s="3" t="s">
        <v>39</v>
      </c>
      <c r="J20" s="117"/>
      <c r="K20" s="117"/>
      <c r="L20" s="117"/>
      <c r="M20" s="30"/>
      <c r="N20" s="91"/>
      <c r="O20" s="91"/>
      <c r="P20" s="117"/>
      <c r="Q20" s="117"/>
      <c r="R20" s="117"/>
      <c r="S20" s="117"/>
      <c r="T20" s="117"/>
      <c r="U20" s="117"/>
      <c r="V20" s="4" t="s">
        <v>23</v>
      </c>
      <c r="W20" s="91" t="s">
        <v>159</v>
      </c>
      <c r="X20" s="91"/>
      <c r="Y20" s="5" t="s">
        <v>25</v>
      </c>
    </row>
    <row r="21" spans="1:26" x14ac:dyDescent="0.15">
      <c r="C21" s="90"/>
      <c r="D21" s="90"/>
      <c r="E21" s="90"/>
      <c r="F21" s="90"/>
      <c r="G21" s="90"/>
      <c r="H21" s="90"/>
      <c r="J21" s="108"/>
      <c r="K21" s="108"/>
      <c r="L21" s="108"/>
      <c r="M21" s="108"/>
      <c r="N21" s="131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</row>
    <row r="22" spans="1:26" s="2" customFormat="1" ht="22.5" customHeight="1" x14ac:dyDescent="0.15">
      <c r="A22" s="2" t="s">
        <v>27</v>
      </c>
      <c r="B22" s="121" t="s">
        <v>47</v>
      </c>
      <c r="C22" s="121"/>
      <c r="D22" s="121"/>
      <c r="E22" s="121"/>
      <c r="F22" s="121"/>
      <c r="G22" s="121"/>
      <c r="H22" s="121"/>
      <c r="I22" s="3" t="s">
        <v>39</v>
      </c>
      <c r="J22" s="117" t="s">
        <v>130</v>
      </c>
      <c r="K22" s="117"/>
      <c r="L22" s="117"/>
      <c r="M22" s="30">
        <f>N13*15</f>
        <v>0</v>
      </c>
      <c r="N22" s="91" t="s">
        <v>84</v>
      </c>
      <c r="O22" s="91"/>
      <c r="P22" s="117" t="s">
        <v>131</v>
      </c>
      <c r="Q22" s="117"/>
      <c r="R22" s="117"/>
      <c r="S22" s="117"/>
      <c r="T22" s="117"/>
      <c r="U22" s="117"/>
      <c r="V22" s="4" t="s">
        <v>23</v>
      </c>
      <c r="W22" s="3" t="s">
        <v>142</v>
      </c>
      <c r="X22" s="3" t="s">
        <v>42</v>
      </c>
      <c r="Y22" s="5" t="s">
        <v>25</v>
      </c>
    </row>
    <row r="23" spans="1:26" x14ac:dyDescent="0.15">
      <c r="C23" s="90"/>
      <c r="D23" s="90"/>
      <c r="E23" s="90"/>
      <c r="F23" s="90"/>
      <c r="G23" s="90"/>
      <c r="H23" s="90"/>
      <c r="J23" s="108"/>
      <c r="K23" s="108"/>
      <c r="L23" s="108"/>
      <c r="M23" s="108"/>
      <c r="N23" s="131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</row>
    <row r="24" spans="1:26" s="2" customFormat="1" ht="22.5" customHeight="1" x14ac:dyDescent="0.15">
      <c r="A24" s="2" t="s">
        <v>31</v>
      </c>
      <c r="B24" s="121" t="s">
        <v>47</v>
      </c>
      <c r="C24" s="121"/>
      <c r="D24" s="121"/>
      <c r="E24" s="121"/>
      <c r="F24" s="121"/>
      <c r="G24" s="121"/>
      <c r="H24" s="121"/>
      <c r="I24" s="25"/>
      <c r="J24" s="3"/>
      <c r="K24" s="117"/>
      <c r="L24" s="117"/>
      <c r="M24" s="117"/>
      <c r="N24" s="117"/>
      <c r="O24" s="5"/>
      <c r="P24" s="117"/>
      <c r="Q24" s="117"/>
      <c r="R24" s="117"/>
      <c r="S24" s="117"/>
      <c r="T24" s="117"/>
      <c r="U24" s="117"/>
      <c r="V24" s="4" t="s">
        <v>23</v>
      </c>
      <c r="W24" s="91" t="s">
        <v>159</v>
      </c>
      <c r="X24" s="91"/>
      <c r="Y24" s="5" t="s">
        <v>25</v>
      </c>
    </row>
    <row r="25" spans="1:26" s="2" customFormat="1" ht="22.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s="2" customFormat="1" ht="22.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5" thickBot="1" x14ac:dyDescent="0.2">
      <c r="A27" s="2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4"/>
      <c r="X27" s="3"/>
      <c r="Y27" s="3"/>
      <c r="Z27" s="5"/>
    </row>
    <row r="28" spans="1:26" ht="15" thickTop="1" x14ac:dyDescent="0.15">
      <c r="A28" s="31"/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3"/>
      <c r="X28" s="32"/>
      <c r="Y28" s="32"/>
      <c r="Z28" s="34"/>
    </row>
    <row r="29" spans="1:26" x14ac:dyDescent="0.15">
      <c r="A29" s="128" t="s">
        <v>143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</row>
    <row r="30" spans="1:26" ht="14.25" thickBot="1" x14ac:dyDescent="0.2">
      <c r="C30" s="90"/>
      <c r="D30" s="90"/>
      <c r="E30" s="90"/>
      <c r="F30" s="90"/>
      <c r="G30" s="90"/>
      <c r="H30" s="90"/>
      <c r="I30" s="1"/>
      <c r="K30" s="90"/>
      <c r="L30" s="90"/>
      <c r="M30" s="90"/>
      <c r="N30" s="90"/>
      <c r="Q30" s="90"/>
      <c r="R30" s="90"/>
      <c r="S30" s="90"/>
      <c r="T30" s="90"/>
      <c r="U30" s="90"/>
      <c r="V30" s="90"/>
      <c r="W30" s="1"/>
    </row>
    <row r="31" spans="1:26" ht="15" thickTop="1" x14ac:dyDescent="0.15">
      <c r="A31" s="31"/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3"/>
      <c r="X31" s="32"/>
      <c r="Y31" s="32"/>
      <c r="Z31" s="34"/>
    </row>
    <row r="33" spans="1:25" s="2" customFormat="1" ht="22.5" customHeight="1" x14ac:dyDescent="0.15">
      <c r="C33" s="2" t="s">
        <v>22</v>
      </c>
      <c r="D33" s="2" t="s">
        <v>23</v>
      </c>
      <c r="F33" s="2" t="s">
        <v>24</v>
      </c>
      <c r="H33" s="2" t="s">
        <v>25</v>
      </c>
      <c r="J33" s="121" t="s">
        <v>146</v>
      </c>
      <c r="K33" s="121"/>
      <c r="L33" s="121"/>
      <c r="M33" s="2" t="s">
        <v>305</v>
      </c>
      <c r="O33" s="2" t="s">
        <v>23</v>
      </c>
      <c r="P33" s="25" t="s">
        <v>24</v>
      </c>
      <c r="Q33" s="2" t="s">
        <v>25</v>
      </c>
    </row>
    <row r="34" spans="1:25" s="2" customFormat="1" ht="22.5" customHeight="1" x14ac:dyDescent="0.15"/>
    <row r="36" spans="1:25" x14ac:dyDescent="0.15">
      <c r="C36" s="90"/>
      <c r="D36" s="90"/>
      <c r="E36" s="90"/>
      <c r="F36" s="90"/>
      <c r="G36" s="90"/>
      <c r="H36" s="90"/>
      <c r="J36" s="108"/>
      <c r="K36" s="108"/>
      <c r="L36" s="108"/>
      <c r="M36" s="108"/>
      <c r="N36" s="18"/>
      <c r="O36" s="18"/>
      <c r="P36" s="108"/>
      <c r="Q36" s="108"/>
      <c r="R36" s="108"/>
      <c r="S36" s="108"/>
      <c r="T36" s="108"/>
      <c r="U36" s="108"/>
      <c r="V36" s="1"/>
    </row>
    <row r="37" spans="1:25" s="2" customFormat="1" ht="22.5" customHeight="1" x14ac:dyDescent="0.15">
      <c r="A37" s="2" t="s">
        <v>26</v>
      </c>
      <c r="B37" s="91" t="s">
        <v>306</v>
      </c>
      <c r="C37" s="91"/>
      <c r="D37" s="91"/>
      <c r="E37" s="91"/>
      <c r="F37" s="91"/>
      <c r="G37" s="91"/>
      <c r="H37" s="91"/>
      <c r="I37" s="3"/>
      <c r="J37" s="117" t="s">
        <v>307</v>
      </c>
      <c r="K37" s="117"/>
      <c r="L37" s="117"/>
      <c r="M37" s="159" t="s">
        <v>308</v>
      </c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</row>
  </sheetData>
  <protectedRanges>
    <protectedRange password="CF25" sqref="F10:F11 E13:E14 N13 E17 G17 E33:E34 G33:G34 R33" name="範囲2"/>
    <protectedRange sqref="F10:F11 E13:E14 N13 E17 G17 E33:E34 G33:G34 R33" name="範囲1"/>
  </protectedRanges>
  <mergeCells count="56">
    <mergeCell ref="A29:Z29"/>
    <mergeCell ref="C30:H30"/>
    <mergeCell ref="K30:N30"/>
    <mergeCell ref="Q30:V30"/>
    <mergeCell ref="M37:Y37"/>
    <mergeCell ref="J33:L33"/>
    <mergeCell ref="C36:H36"/>
    <mergeCell ref="J36:M36"/>
    <mergeCell ref="P36:U36"/>
    <mergeCell ref="B37:H37"/>
    <mergeCell ref="J37:L37"/>
    <mergeCell ref="C23:H23"/>
    <mergeCell ref="J23:M23"/>
    <mergeCell ref="N23:Y23"/>
    <mergeCell ref="W24:X24"/>
    <mergeCell ref="W20:X20"/>
    <mergeCell ref="B24:H24"/>
    <mergeCell ref="K24:N24"/>
    <mergeCell ref="C21:H21"/>
    <mergeCell ref="J21:M21"/>
    <mergeCell ref="N21:Y21"/>
    <mergeCell ref="B22:H22"/>
    <mergeCell ref="P22:U22"/>
    <mergeCell ref="J22:L22"/>
    <mergeCell ref="N22:O22"/>
    <mergeCell ref="P24:U24"/>
    <mergeCell ref="C19:H19"/>
    <mergeCell ref="J19:M19"/>
    <mergeCell ref="P19:U19"/>
    <mergeCell ref="B20:H20"/>
    <mergeCell ref="J20:L20"/>
    <mergeCell ref="N20:O20"/>
    <mergeCell ref="P20:U20"/>
    <mergeCell ref="I15:R15"/>
    <mergeCell ref="AB8:AC8"/>
    <mergeCell ref="C9:I9"/>
    <mergeCell ref="C10:D10"/>
    <mergeCell ref="F10:N10"/>
    <mergeCell ref="AB10:AC10"/>
    <mergeCell ref="C13:D13"/>
    <mergeCell ref="E13:H13"/>
    <mergeCell ref="J13:M13"/>
    <mergeCell ref="N13:P13"/>
    <mergeCell ref="Q13:R13"/>
    <mergeCell ref="C14:D14"/>
    <mergeCell ref="E14:H14"/>
    <mergeCell ref="J14:M14"/>
    <mergeCell ref="N14:P14"/>
    <mergeCell ref="Q14:R14"/>
    <mergeCell ref="W2:Y2"/>
    <mergeCell ref="C3:U5"/>
    <mergeCell ref="E6:I6"/>
    <mergeCell ref="E7:I7"/>
    <mergeCell ref="F8:G8"/>
    <mergeCell ref="H8:M8"/>
    <mergeCell ref="Q8:V8"/>
  </mergeCells>
  <phoneticPr fontId="1"/>
  <dataValidations count="3">
    <dataValidation type="list" allowBlank="1" showInputMessage="1" showErrorMessage="1" sqref="J6:U6 C6:E6" xr:uid="{00000000-0002-0000-1C00-000000000000}">
      <formula1>$D$2:$D$30</formula1>
    </dataValidation>
    <dataValidation type="list" allowBlank="1" showInputMessage="1" sqref="C3:U5" xr:uid="{00000000-0002-0000-1C00-000001000000}">
      <formula1>$D$2:$D$30</formula1>
    </dataValidation>
    <dataValidation allowBlank="1" showInputMessage="1" sqref="B37:H37" xr:uid="{00000000-0002-0000-1C00-000002000000}"/>
  </dataValidations>
  <hyperlinks>
    <hyperlink ref="W2:Y2" location="目次!A1" display="戻る" xr:uid="{00000000-0004-0000-1C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7" r:id="rId4" name="Check Box 1">
              <controlPr defaultSize="0" autoFill="0" autoLine="0" autoPict="0">
                <anchor moveWithCells="1">
                  <from>
                    <xdr:col>17</xdr:col>
                    <xdr:colOff>66675</xdr:colOff>
                    <xdr:row>7</xdr:row>
                    <xdr:rowOff>28575</xdr:rowOff>
                  </from>
                  <to>
                    <xdr:col>20</xdr:col>
                    <xdr:colOff>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58" r:id="rId5" name="Check Box 2">
              <controlPr defaultSize="0" autoFill="0" autoLine="0" autoPict="0">
                <anchor moveWithCells="1">
                  <from>
                    <xdr:col>20</xdr:col>
                    <xdr:colOff>104775</xdr:colOff>
                    <xdr:row>7</xdr:row>
                    <xdr:rowOff>28575</xdr:rowOff>
                  </from>
                  <to>
                    <xdr:col>21</xdr:col>
                    <xdr:colOff>47625</xdr:colOff>
                    <xdr:row>7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1C00-000003000000}">
          <x14:formula1>
            <xm:f>MST!$B$22:$B$26</xm:f>
          </x14:formula1>
          <xm:sqref>C9:I9</xm:sqref>
        </x14:dataValidation>
        <x14:dataValidation type="list" allowBlank="1" showInputMessage="1" showErrorMessage="1" xr:uid="{00000000-0002-0000-1C00-000004000000}">
          <x14:formula1>
            <xm:f>MST!$D$4:$D$9</xm:f>
          </x14:formula1>
          <xm:sqref>K24:N24</xm:sqref>
        </x14:dataValidation>
        <x14:dataValidation type="list" allowBlank="1" showInputMessage="1" showErrorMessage="1" xr:uid="{00000000-0002-0000-1C00-000005000000}">
          <x14:formula1>
            <xm:f>MST!$B$4:$B$17</xm:f>
          </x14:formula1>
          <xm:sqref>B20 B24:I24 C27:I28 B22:H22 C31:I31</xm:sqref>
        </x14:dataValidation>
        <x14:dataValidation type="list" allowBlank="1" showInputMessage="1" showErrorMessage="1" xr:uid="{00000000-0002-0000-1C00-000006000000}">
          <x14:formula1>
            <xm:f>MST!$D$4:$D$17</xm:f>
          </x14:formula1>
          <xm:sqref>Q27:V28 P24:U24 Q31:V31</xm:sqref>
        </x14:dataValidation>
        <x14:dataValidation type="list" allowBlank="1" showInputMessage="1" showErrorMessage="1" xr:uid="{00000000-0002-0000-1C00-000007000000}">
          <x14:formula1>
            <xm:f>目次!$D$1:$D$28</xm:f>
          </x14:formula1>
          <xm:sqref>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L28"/>
  <sheetViews>
    <sheetView workbookViewId="0">
      <selection activeCell="E19" sqref="E19"/>
    </sheetView>
  </sheetViews>
  <sheetFormatPr defaultRowHeight="13.5" x14ac:dyDescent="0.15"/>
  <cols>
    <col min="2" max="2" width="19.5" customWidth="1"/>
    <col min="4" max="4" width="27" customWidth="1"/>
    <col min="6" max="6" width="31.375" customWidth="1"/>
    <col min="8" max="8" width="25.75" customWidth="1"/>
    <col min="10" max="10" width="12" customWidth="1"/>
  </cols>
  <sheetData>
    <row r="2" spans="2:12" ht="14.25" thickBot="1" x14ac:dyDescent="0.2"/>
    <row r="3" spans="2:12" ht="14.25" thickBot="1" x14ac:dyDescent="0.2">
      <c r="B3" s="8" t="s">
        <v>43</v>
      </c>
      <c r="D3" s="8" t="s">
        <v>54</v>
      </c>
      <c r="F3" s="8" t="s">
        <v>56</v>
      </c>
      <c r="H3" s="8" t="s">
        <v>63</v>
      </c>
      <c r="J3" s="109" t="s">
        <v>251</v>
      </c>
      <c r="K3" s="110"/>
    </row>
    <row r="4" spans="2:12" ht="18" x14ac:dyDescent="0.15">
      <c r="B4" s="6"/>
      <c r="D4" s="6"/>
      <c r="F4" s="6"/>
      <c r="H4" s="6"/>
      <c r="J4" s="49">
        <v>25</v>
      </c>
      <c r="K4" s="50" t="s">
        <v>252</v>
      </c>
      <c r="L4" s="48"/>
    </row>
    <row r="5" spans="2:12" ht="15.75" x14ac:dyDescent="0.15">
      <c r="B5" s="6" t="s">
        <v>44</v>
      </c>
      <c r="D5" s="6" t="s">
        <v>226</v>
      </c>
      <c r="F5" s="6" t="s">
        <v>57</v>
      </c>
      <c r="H5" s="6" t="s">
        <v>64</v>
      </c>
      <c r="J5" s="49">
        <v>30</v>
      </c>
      <c r="K5" s="50" t="s">
        <v>252</v>
      </c>
    </row>
    <row r="6" spans="2:12" ht="15.75" x14ac:dyDescent="0.15">
      <c r="B6" s="6" t="s">
        <v>45</v>
      </c>
      <c r="D6" s="6" t="s">
        <v>55</v>
      </c>
      <c r="F6" s="6"/>
      <c r="H6" s="6"/>
      <c r="J6" s="49">
        <v>35</v>
      </c>
      <c r="K6" s="50" t="s">
        <v>252</v>
      </c>
    </row>
    <row r="7" spans="2:12" ht="15.75" x14ac:dyDescent="0.15">
      <c r="B7" s="6" t="s">
        <v>46</v>
      </c>
      <c r="D7" s="6" t="s">
        <v>79</v>
      </c>
      <c r="F7" s="6" t="s">
        <v>58</v>
      </c>
      <c r="H7" s="6" t="s">
        <v>65</v>
      </c>
      <c r="J7" s="49">
        <v>40</v>
      </c>
      <c r="K7" s="50" t="s">
        <v>252</v>
      </c>
    </row>
    <row r="8" spans="2:12" ht="16.5" thickBot="1" x14ac:dyDescent="0.2">
      <c r="B8" s="6" t="s">
        <v>47</v>
      </c>
      <c r="D8" s="6" t="s">
        <v>225</v>
      </c>
      <c r="F8" s="6" t="s">
        <v>59</v>
      </c>
      <c r="H8" s="6"/>
      <c r="J8" s="51">
        <v>45</v>
      </c>
      <c r="K8" s="52" t="s">
        <v>252</v>
      </c>
    </row>
    <row r="9" spans="2:12" x14ac:dyDescent="0.15">
      <c r="B9" s="6" t="s">
        <v>48</v>
      </c>
      <c r="D9" s="6"/>
      <c r="F9" s="6"/>
      <c r="H9" s="6"/>
    </row>
    <row r="10" spans="2:12" x14ac:dyDescent="0.15">
      <c r="B10" s="6" t="s">
        <v>256</v>
      </c>
      <c r="D10" s="6"/>
      <c r="F10" s="6" t="s">
        <v>60</v>
      </c>
      <c r="H10" s="6"/>
    </row>
    <row r="11" spans="2:12" x14ac:dyDescent="0.15">
      <c r="B11" s="6" t="s">
        <v>49</v>
      </c>
      <c r="D11" s="6"/>
      <c r="F11" s="6" t="s">
        <v>82</v>
      </c>
      <c r="H11" s="6"/>
    </row>
    <row r="12" spans="2:12" x14ac:dyDescent="0.15">
      <c r="B12" s="6" t="s">
        <v>50</v>
      </c>
      <c r="D12" s="6"/>
      <c r="F12" s="6"/>
      <c r="H12" s="6"/>
    </row>
    <row r="13" spans="2:12" x14ac:dyDescent="0.15">
      <c r="B13" s="6" t="s">
        <v>254</v>
      </c>
      <c r="D13" s="6"/>
      <c r="F13" s="6" t="s">
        <v>61</v>
      </c>
      <c r="H13" s="6"/>
    </row>
    <row r="14" spans="2:12" x14ac:dyDescent="0.15">
      <c r="B14" s="6" t="s">
        <v>51</v>
      </c>
      <c r="D14" s="6"/>
      <c r="F14" s="6" t="s">
        <v>62</v>
      </c>
      <c r="H14" s="6"/>
    </row>
    <row r="15" spans="2:12" x14ac:dyDescent="0.15">
      <c r="B15" s="6" t="s">
        <v>52</v>
      </c>
      <c r="D15" s="6"/>
      <c r="F15" s="6"/>
      <c r="H15" s="6"/>
    </row>
    <row r="16" spans="2:12" x14ac:dyDescent="0.15">
      <c r="B16" s="6" t="s">
        <v>167</v>
      </c>
      <c r="D16" s="6"/>
      <c r="F16" s="6"/>
      <c r="H16" s="6"/>
    </row>
    <row r="17" spans="2:8" ht="14.25" thickBot="1" x14ac:dyDescent="0.2">
      <c r="B17" s="7" t="s">
        <v>53</v>
      </c>
      <c r="D17" s="7"/>
      <c r="F17" s="7"/>
      <c r="H17" s="7"/>
    </row>
    <row r="20" spans="2:8" ht="14.25" thickBot="1" x14ac:dyDescent="0.2"/>
    <row r="21" spans="2:8" ht="14.25" thickBot="1" x14ac:dyDescent="0.2">
      <c r="B21" s="37" t="s">
        <v>205</v>
      </c>
    </row>
    <row r="22" spans="2:8" x14ac:dyDescent="0.15">
      <c r="B22" s="38"/>
    </row>
    <row r="23" spans="2:8" x14ac:dyDescent="0.15">
      <c r="B23" s="39" t="s">
        <v>206</v>
      </c>
    </row>
    <row r="24" spans="2:8" x14ac:dyDescent="0.15">
      <c r="B24" s="40" t="s">
        <v>207</v>
      </c>
    </row>
    <row r="25" spans="2:8" x14ac:dyDescent="0.15">
      <c r="B25" s="41" t="s">
        <v>208</v>
      </c>
    </row>
    <row r="26" spans="2:8" ht="14.25" thickBot="1" x14ac:dyDescent="0.2">
      <c r="B26" s="42" t="s">
        <v>209</v>
      </c>
    </row>
    <row r="28" spans="2:8" x14ac:dyDescent="0.15">
      <c r="B28" s="108" t="s">
        <v>210</v>
      </c>
      <c r="C28" s="108"/>
      <c r="D28" s="108"/>
    </row>
  </sheetData>
  <mergeCells count="2">
    <mergeCell ref="B28:D28"/>
    <mergeCell ref="J3:K3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7">
    <tabColor rgb="FF002060"/>
    <pageSetUpPr fitToPage="1"/>
  </sheetPr>
  <dimension ref="A2:AC30"/>
  <sheetViews>
    <sheetView showGridLines="0" showRowColHeaders="0" topLeftCell="A7" zoomScale="130" zoomScaleNormal="130" zoomScaleSheetLayoutView="100" zoomScalePageLayoutView="160" workbookViewId="0">
      <selection activeCell="A17" sqref="A17:XFD25"/>
    </sheetView>
  </sheetViews>
  <sheetFormatPr defaultRowHeight="13.5" x14ac:dyDescent="0.15"/>
  <cols>
    <col min="1" max="1" width="4" customWidth="1"/>
    <col min="2" max="2" width="4.25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7.7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2:29" x14ac:dyDescent="0.15">
      <c r="W2" s="89" t="s">
        <v>87</v>
      </c>
      <c r="X2" s="89"/>
      <c r="Y2" s="89"/>
    </row>
    <row r="3" spans="2:29" ht="13.5" customHeight="1" x14ac:dyDescent="0.15">
      <c r="C3" s="98" t="s">
        <v>332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2:29" ht="13.5" customHeight="1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2:29" ht="13.5" customHeight="1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2:29" ht="20.85" customHeight="1" x14ac:dyDescent="0.15">
      <c r="B6" s="57"/>
      <c r="C6" s="150"/>
      <c r="D6" s="150"/>
      <c r="E6" s="150"/>
      <c r="F6" s="150"/>
      <c r="G6" s="150"/>
      <c r="H6" s="150"/>
      <c r="I6" s="150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2:29" ht="20.85" customHeight="1" x14ac:dyDescent="0.15">
      <c r="B7" s="56" t="s">
        <v>66</v>
      </c>
      <c r="C7" s="60"/>
      <c r="D7" s="22" t="s">
        <v>25</v>
      </c>
      <c r="E7" s="88" t="s">
        <v>112</v>
      </c>
      <c r="F7" s="88"/>
      <c r="G7" s="88"/>
      <c r="H7" s="88"/>
      <c r="I7" s="88"/>
      <c r="J7" s="22"/>
      <c r="K7" s="22"/>
      <c r="L7" s="22"/>
      <c r="M7" s="22"/>
      <c r="N7" s="22"/>
      <c r="O7" s="22"/>
      <c r="P7" s="22"/>
      <c r="Q7" s="22"/>
      <c r="R7" s="22"/>
    </row>
    <row r="8" spans="2:29" ht="20.85" customHeight="1" x14ac:dyDescent="0.15">
      <c r="F8" s="100">
        <v>3</v>
      </c>
      <c r="G8" s="100"/>
      <c r="H8" s="99" t="s">
        <v>21</v>
      </c>
      <c r="I8" s="99"/>
      <c r="J8" s="99"/>
      <c r="K8" s="99"/>
      <c r="L8" s="99"/>
      <c r="M8" s="99"/>
      <c r="P8" s="1" t="s">
        <v>68</v>
      </c>
      <c r="Q8" s="90"/>
      <c r="R8" s="90"/>
      <c r="S8" s="90"/>
      <c r="T8" s="90"/>
      <c r="U8" s="90"/>
      <c r="V8" s="90"/>
      <c r="AB8" s="108"/>
      <c r="AC8" s="108"/>
    </row>
    <row r="9" spans="2:29" x14ac:dyDescent="0.15">
      <c r="C9" s="90"/>
      <c r="D9" s="90"/>
      <c r="E9" s="90"/>
      <c r="F9" s="90"/>
      <c r="G9" s="90"/>
      <c r="H9" s="90"/>
      <c r="I9" s="90"/>
      <c r="J9" s="1"/>
      <c r="K9" s="1"/>
      <c r="L9" s="1"/>
    </row>
    <row r="10" spans="2:29" ht="22.5" customHeight="1" x14ac:dyDescent="0.15">
      <c r="C10" s="91" t="s">
        <v>15</v>
      </c>
      <c r="D10" s="91"/>
      <c r="E10" s="11" t="s">
        <v>66</v>
      </c>
      <c r="F10" s="92"/>
      <c r="G10" s="92"/>
      <c r="H10" s="92"/>
      <c r="I10" s="92"/>
      <c r="J10" s="92"/>
      <c r="K10" s="92"/>
      <c r="L10" s="92"/>
      <c r="M10" s="92"/>
      <c r="N10" s="92"/>
      <c r="O10" s="12" t="s">
        <v>25</v>
      </c>
      <c r="P10" s="10"/>
      <c r="Q10" s="10"/>
      <c r="R10" s="10"/>
      <c r="S10" s="10"/>
      <c r="T10" s="10"/>
      <c r="AB10" s="108"/>
      <c r="AC10" s="108"/>
    </row>
    <row r="11" spans="2:29" ht="11.25" customHeight="1" x14ac:dyDescent="0.15">
      <c r="C11" s="3"/>
      <c r="D11" s="3"/>
      <c r="E11" s="11"/>
      <c r="F11" s="9"/>
      <c r="G11" s="9"/>
      <c r="H11" s="9"/>
      <c r="I11" s="9"/>
      <c r="J11" s="9"/>
      <c r="K11" s="9"/>
      <c r="L11" s="9"/>
      <c r="M11" s="9"/>
      <c r="N11" s="9"/>
      <c r="O11" s="12"/>
      <c r="P11" s="10"/>
      <c r="Q11" s="10"/>
      <c r="R11" s="10"/>
      <c r="S11" s="10"/>
      <c r="T11" s="10"/>
      <c r="AB11" s="18"/>
      <c r="AC11" s="18"/>
    </row>
    <row r="12" spans="2:29" ht="6.75" customHeight="1" x14ac:dyDescent="0.15">
      <c r="C12" s="3"/>
      <c r="D12" s="3"/>
      <c r="E12" s="11"/>
      <c r="F12" s="9"/>
      <c r="G12" s="9"/>
      <c r="H12" s="9"/>
      <c r="I12" s="9"/>
      <c r="J12" s="9"/>
      <c r="K12" s="9"/>
      <c r="L12" s="9"/>
      <c r="M12" s="9"/>
      <c r="N12" s="9"/>
      <c r="O12" s="12"/>
      <c r="P12" s="10"/>
      <c r="Q12" s="10"/>
      <c r="R12" s="10"/>
      <c r="S12" s="10"/>
      <c r="T12" s="10"/>
    </row>
    <row r="13" spans="2:29" ht="22.5" customHeight="1" x14ac:dyDescent="0.15">
      <c r="C13" s="97" t="s">
        <v>16</v>
      </c>
      <c r="D13" s="97"/>
      <c r="E13" s="93"/>
      <c r="F13" s="94"/>
      <c r="G13" s="94"/>
      <c r="H13" s="94"/>
      <c r="I13" s="17" t="s">
        <v>18</v>
      </c>
      <c r="J13" s="101" t="s">
        <v>20</v>
      </c>
      <c r="K13" s="119"/>
      <c r="L13" s="119"/>
      <c r="M13" s="102"/>
      <c r="N13" s="93"/>
      <c r="O13" s="94"/>
      <c r="P13" s="94"/>
      <c r="Q13" s="120" t="s">
        <v>69</v>
      </c>
      <c r="R13" s="120"/>
      <c r="S13" s="16"/>
      <c r="T13" s="10"/>
    </row>
    <row r="14" spans="2:29" ht="26.45" customHeight="1" x14ac:dyDescent="0.15">
      <c r="C14" s="97" t="s">
        <v>17</v>
      </c>
      <c r="D14" s="97"/>
      <c r="E14" s="93"/>
      <c r="F14" s="94"/>
      <c r="G14" s="94"/>
      <c r="H14" s="94"/>
      <c r="I14" s="17" t="s">
        <v>19</v>
      </c>
      <c r="J14" s="111" t="s">
        <v>89</v>
      </c>
      <c r="K14" s="112"/>
      <c r="L14" s="112"/>
      <c r="M14" s="113"/>
      <c r="N14" s="95">
        <f>E14^0.663*N13^0.4444*0.008883</f>
        <v>0</v>
      </c>
      <c r="O14" s="96"/>
      <c r="P14" s="96"/>
      <c r="Q14" s="114" t="s">
        <v>77</v>
      </c>
      <c r="R14" s="114"/>
      <c r="S14" s="16"/>
      <c r="T14" s="10"/>
    </row>
    <row r="15" spans="2:29" x14ac:dyDescent="0.15">
      <c r="I15" s="106" t="s">
        <v>91</v>
      </c>
      <c r="J15" s="107"/>
      <c r="K15" s="107"/>
      <c r="L15" s="107"/>
      <c r="M15" s="107"/>
      <c r="N15" s="107"/>
      <c r="O15" s="107"/>
      <c r="P15" s="107"/>
      <c r="Q15" s="107"/>
      <c r="R15" s="107"/>
    </row>
    <row r="16" spans="2:29" ht="7.5" customHeight="1" x14ac:dyDescent="0.15">
      <c r="I16" s="28"/>
      <c r="J16" s="29"/>
      <c r="K16" s="29"/>
      <c r="L16" s="29"/>
      <c r="M16" s="29"/>
      <c r="N16" s="29"/>
      <c r="O16" s="29"/>
      <c r="P16" s="29"/>
      <c r="Q16" s="29"/>
      <c r="R16" s="29"/>
    </row>
    <row r="17" spans="1:26" x14ac:dyDescent="0.15">
      <c r="C17" s="146" t="s">
        <v>198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</row>
    <row r="18" spans="1:26" s="2" customFormat="1" ht="7.5" customHeight="1" x14ac:dyDescent="0.15">
      <c r="A18"/>
      <c r="B18"/>
      <c r="C18"/>
      <c r="D18"/>
      <c r="E18"/>
      <c r="F18"/>
      <c r="G18"/>
      <c r="H18"/>
      <c r="I18" s="28"/>
      <c r="J18" s="29"/>
      <c r="K18" s="29"/>
      <c r="L18" s="29"/>
      <c r="M18" s="29"/>
      <c r="N18" s="29"/>
      <c r="O18" s="29"/>
      <c r="P18" s="29"/>
      <c r="Q18" s="29"/>
      <c r="R18" s="29"/>
      <c r="S18"/>
      <c r="T18"/>
      <c r="U18"/>
      <c r="V18"/>
      <c r="W18"/>
      <c r="X18"/>
      <c r="Y18"/>
    </row>
    <row r="19" spans="1:26" ht="14.25" x14ac:dyDescent="0.15">
      <c r="C19" s="2" t="s">
        <v>190</v>
      </c>
      <c r="D19" s="2" t="s">
        <v>110</v>
      </c>
      <c r="E19" s="2"/>
      <c r="F19" s="2" t="s">
        <v>173</v>
      </c>
      <c r="G19" s="2"/>
      <c r="H19" s="2" t="s">
        <v>278</v>
      </c>
      <c r="I19" s="28"/>
      <c r="J19" s="29"/>
      <c r="K19" s="29"/>
      <c r="L19" s="29"/>
      <c r="M19" s="29"/>
      <c r="N19" s="29"/>
      <c r="O19" s="29"/>
      <c r="P19" s="29"/>
      <c r="Q19" s="29"/>
      <c r="R19" s="29"/>
    </row>
    <row r="20" spans="1:26" s="2" customFormat="1" ht="22.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6" ht="14.25" x14ac:dyDescent="0.15">
      <c r="A21" s="2" t="s">
        <v>115</v>
      </c>
      <c r="B21" s="91" t="s">
        <v>47</v>
      </c>
      <c r="C21" s="91"/>
      <c r="D21" s="91"/>
      <c r="E21" s="91"/>
      <c r="F21" s="91"/>
      <c r="G21" s="91"/>
      <c r="H21" s="91"/>
      <c r="I21" s="3"/>
      <c r="J21" s="117"/>
      <c r="K21" s="117"/>
      <c r="L21" s="117"/>
      <c r="M21" s="117"/>
      <c r="N21" s="117"/>
      <c r="O21" s="117"/>
      <c r="P21" s="158"/>
      <c r="Q21" s="158"/>
      <c r="R21" s="158"/>
      <c r="S21" s="158"/>
      <c r="T21" s="158"/>
      <c r="U21" s="158"/>
      <c r="V21" s="4" t="s">
        <v>110</v>
      </c>
      <c r="W21" s="91" t="s">
        <v>159</v>
      </c>
      <c r="X21" s="91"/>
      <c r="Y21" s="5" t="s">
        <v>25</v>
      </c>
    </row>
    <row r="22" spans="1:26" s="2" customFormat="1" ht="22.5" customHeight="1" x14ac:dyDescent="0.15">
      <c r="A22"/>
      <c r="B22"/>
      <c r="C22" s="90"/>
      <c r="D22" s="90"/>
      <c r="E22" s="90"/>
      <c r="F22" s="90"/>
      <c r="G22" s="90"/>
      <c r="H22" s="90"/>
      <c r="I22"/>
      <c r="J22" s="108"/>
      <c r="K22" s="108"/>
      <c r="L22" s="108"/>
      <c r="M22" s="108"/>
      <c r="N22" s="18"/>
      <c r="O22" s="18"/>
      <c r="P22" s="108"/>
      <c r="Q22" s="108"/>
      <c r="R22" s="108"/>
      <c r="S22" s="108"/>
      <c r="T22" s="108"/>
      <c r="U22" s="108"/>
      <c r="V22" s="1"/>
      <c r="W22"/>
      <c r="X22"/>
      <c r="Y22"/>
    </row>
    <row r="23" spans="1:26" ht="13.5" customHeight="1" x14ac:dyDescent="0.15">
      <c r="A23" s="2" t="s">
        <v>137</v>
      </c>
      <c r="B23" s="91" t="s">
        <v>329</v>
      </c>
      <c r="C23" s="91"/>
      <c r="D23" s="91"/>
      <c r="E23" s="91"/>
      <c r="F23" s="91"/>
      <c r="G23" s="91"/>
      <c r="H23" s="91"/>
      <c r="I23" s="3" t="s">
        <v>280</v>
      </c>
      <c r="J23" s="117" t="s">
        <v>327</v>
      </c>
      <c r="K23" s="117"/>
      <c r="L23" s="117"/>
      <c r="M23" s="19">
        <v>1200</v>
      </c>
      <c r="N23" s="91" t="s">
        <v>84</v>
      </c>
      <c r="O23" s="91"/>
      <c r="P23" s="117" t="s">
        <v>320</v>
      </c>
      <c r="Q23" s="117"/>
      <c r="R23" s="117"/>
      <c r="S23" s="117"/>
      <c r="T23" s="117"/>
      <c r="U23" s="117"/>
      <c r="V23" s="4" t="s">
        <v>110</v>
      </c>
      <c r="W23" s="3" t="s">
        <v>330</v>
      </c>
      <c r="X23" s="3" t="s">
        <v>42</v>
      </c>
      <c r="Y23" s="5" t="s">
        <v>25</v>
      </c>
    </row>
    <row r="24" spans="1:26" x14ac:dyDescent="0.15">
      <c r="C24" s="90"/>
      <c r="D24" s="90"/>
      <c r="E24" s="90"/>
      <c r="F24" s="90"/>
      <c r="G24" s="90"/>
      <c r="H24" s="90"/>
      <c r="J24" s="108"/>
      <c r="K24" s="108"/>
      <c r="L24" s="108"/>
      <c r="M24" s="108"/>
      <c r="N24" s="18"/>
      <c r="O24" s="18"/>
      <c r="P24" s="108"/>
      <c r="Q24" s="108"/>
      <c r="R24" s="108"/>
      <c r="S24" s="108"/>
      <c r="T24" s="108"/>
      <c r="U24" s="108"/>
      <c r="V24" s="1"/>
    </row>
    <row r="25" spans="1:26" ht="14.25" x14ac:dyDescent="0.15">
      <c r="A25" s="2" t="s">
        <v>117</v>
      </c>
      <c r="B25" s="91" t="s">
        <v>47</v>
      </c>
      <c r="C25" s="91"/>
      <c r="D25" s="91"/>
      <c r="E25" s="91"/>
      <c r="F25" s="91"/>
      <c r="G25" s="91"/>
      <c r="H25" s="91"/>
      <c r="I25" s="3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21" t="s">
        <v>110</v>
      </c>
      <c r="W25" s="91" t="s">
        <v>159</v>
      </c>
      <c r="X25" s="91"/>
      <c r="Y25" s="21" t="s">
        <v>25</v>
      </c>
    </row>
    <row r="26" spans="1:26" x14ac:dyDescent="0.15">
      <c r="C26" s="90"/>
      <c r="D26" s="90"/>
      <c r="E26" s="90"/>
      <c r="F26" s="90"/>
      <c r="G26" s="90"/>
      <c r="H26" s="90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</row>
    <row r="27" spans="1:26" ht="14.25" thickBot="1" x14ac:dyDescent="0.2"/>
    <row r="28" spans="1:26" ht="14.25" thickTop="1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6" x14ac:dyDescent="0.15">
      <c r="A29" s="128" t="s">
        <v>328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</row>
    <row r="30" spans="1:26" x14ac:dyDescent="0.15"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1"/>
      <c r="R30" s="1"/>
    </row>
  </sheetData>
  <protectedRanges>
    <protectedRange sqref="E19 G19" name="範囲1_1_1"/>
    <protectedRange sqref="F10:F11 E13:E14 N13" name="範囲1"/>
    <protectedRange password="CF25" sqref="F10:F11 E13:E14 N13" name="範囲2"/>
  </protectedRanges>
  <mergeCells count="46">
    <mergeCell ref="C24:H24"/>
    <mergeCell ref="J24:M24"/>
    <mergeCell ref="P24:U24"/>
    <mergeCell ref="C30:P30"/>
    <mergeCell ref="A29:Z29"/>
    <mergeCell ref="B25:H25"/>
    <mergeCell ref="J25:O25"/>
    <mergeCell ref="P25:U25"/>
    <mergeCell ref="W25:X25"/>
    <mergeCell ref="C26:H26"/>
    <mergeCell ref="J26:Y26"/>
    <mergeCell ref="W21:X21"/>
    <mergeCell ref="B23:H23"/>
    <mergeCell ref="J23:L23"/>
    <mergeCell ref="N23:O23"/>
    <mergeCell ref="P23:U23"/>
    <mergeCell ref="C22:H22"/>
    <mergeCell ref="J22:M22"/>
    <mergeCell ref="P22:U22"/>
    <mergeCell ref="C14:D14"/>
    <mergeCell ref="E14:H14"/>
    <mergeCell ref="J14:M14"/>
    <mergeCell ref="N14:P14"/>
    <mergeCell ref="Q14:R14"/>
    <mergeCell ref="I15:R15"/>
    <mergeCell ref="C17:V17"/>
    <mergeCell ref="B21:H21"/>
    <mergeCell ref="J21:O21"/>
    <mergeCell ref="P21:U21"/>
    <mergeCell ref="AB8:AC8"/>
    <mergeCell ref="C9:I9"/>
    <mergeCell ref="C10:D10"/>
    <mergeCell ref="F10:N10"/>
    <mergeCell ref="AB10:AC10"/>
    <mergeCell ref="C13:D13"/>
    <mergeCell ref="E13:H13"/>
    <mergeCell ref="J13:M13"/>
    <mergeCell ref="N13:P13"/>
    <mergeCell ref="Q13:R13"/>
    <mergeCell ref="W2:Y2"/>
    <mergeCell ref="C3:V5"/>
    <mergeCell ref="C6:I6"/>
    <mergeCell ref="E7:I7"/>
    <mergeCell ref="F8:G8"/>
    <mergeCell ref="H8:M8"/>
    <mergeCell ref="Q8:V8"/>
  </mergeCells>
  <phoneticPr fontId="1"/>
  <hyperlinks>
    <hyperlink ref="W2:Y2" location="目次!A1" display="戻る" xr:uid="{00000000-0004-0000-1D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&amp;L済生会二日市病院&amp;R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69" r:id="rId4" name="Check Box 1">
              <controlPr defaultSize="0" autoFill="0" autoLine="0" autoPict="0">
                <anchor moveWithCells="1">
                  <from>
                    <xdr:col>16</xdr:col>
                    <xdr:colOff>66675</xdr:colOff>
                    <xdr:row>7</xdr:row>
                    <xdr:rowOff>0</xdr:rowOff>
                  </from>
                  <to>
                    <xdr:col>18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0" r:id="rId5" name="Check Box 2">
              <controlPr defaultSize="0" autoFill="0" autoLine="0" autoPict="0">
                <anchor moveWithCells="1">
                  <from>
                    <xdr:col>19</xdr:col>
                    <xdr:colOff>47625</xdr:colOff>
                    <xdr:row>7</xdr:row>
                    <xdr:rowOff>0</xdr:rowOff>
                  </from>
                  <to>
                    <xdr:col>20</xdr:col>
                    <xdr:colOff>390525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2">
    <tabColor rgb="FF002060"/>
    <pageSetUpPr fitToPage="1"/>
  </sheetPr>
  <dimension ref="A2:AD50"/>
  <sheetViews>
    <sheetView showGridLines="0" showRowColHeaders="0" zoomScale="130" zoomScaleNormal="130" zoomScaleSheetLayoutView="100" zoomScalePageLayoutView="160" workbookViewId="0">
      <selection activeCell="A15" sqref="A15:XFD23"/>
    </sheetView>
  </sheetViews>
  <sheetFormatPr defaultRowHeight="13.5" x14ac:dyDescent="0.15"/>
  <cols>
    <col min="1" max="1" width="4" customWidth="1"/>
    <col min="2" max="2" width="4.875" customWidth="1"/>
    <col min="3" max="3" width="7.25" customWidth="1"/>
    <col min="4" max="4" width="1.125" customWidth="1"/>
    <col min="5" max="5" width="3.125" customWidth="1"/>
    <col min="6" max="6" width="1.875" customWidth="1"/>
    <col min="7" max="7" width="3.75" customWidth="1"/>
    <col min="8" max="8" width="1.5" customWidth="1"/>
    <col min="9" max="9" width="3.875" customWidth="1"/>
    <col min="10" max="10" width="1.625" customWidth="1"/>
    <col min="11" max="11" width="3.5" customWidth="1"/>
    <col min="12" max="12" width="1" customWidth="1"/>
    <col min="13" max="13" width="6.5" customWidth="1"/>
    <col min="14" max="14" width="7.875" customWidth="1"/>
    <col min="15" max="15" width="3" customWidth="1"/>
    <col min="16" max="16" width="1.125" customWidth="1"/>
    <col min="17" max="17" width="7.5" customWidth="1"/>
    <col min="18" max="18" width="1.375" customWidth="1"/>
    <col min="19" max="19" width="2.25" customWidth="1"/>
    <col min="20" max="20" width="3.5" customWidth="1"/>
    <col min="21" max="21" width="1.25" customWidth="1"/>
    <col min="22" max="22" width="7.375" customWidth="1"/>
    <col min="23" max="23" width="1.875" customWidth="1"/>
    <col min="24" max="24" width="3.5" customWidth="1"/>
    <col min="25" max="25" width="3" customWidth="1"/>
    <col min="26" max="26" width="1.75" customWidth="1"/>
  </cols>
  <sheetData>
    <row r="2" spans="1:30" x14ac:dyDescent="0.15">
      <c r="X2" s="89" t="s">
        <v>87</v>
      </c>
      <c r="Y2" s="89"/>
      <c r="Z2" s="89"/>
    </row>
    <row r="3" spans="1:30" x14ac:dyDescent="0.15">
      <c r="C3" s="98" t="s">
        <v>335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30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30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1:30" ht="20.85" customHeight="1" x14ac:dyDescent="0.15">
      <c r="B6" s="56" t="s">
        <v>23</v>
      </c>
      <c r="C6" s="60"/>
      <c r="D6" s="22" t="s">
        <v>25</v>
      </c>
      <c r="E6" s="88" t="s">
        <v>112</v>
      </c>
      <c r="F6" s="88"/>
      <c r="G6" s="88"/>
      <c r="H6" s="88"/>
      <c r="I6" s="88"/>
      <c r="J6" s="88"/>
      <c r="K6" s="22"/>
      <c r="L6" s="22"/>
      <c r="M6" s="22"/>
      <c r="N6" s="22"/>
      <c r="O6" s="22"/>
      <c r="P6" s="22"/>
      <c r="Q6" s="22"/>
      <c r="R6" s="22"/>
      <c r="S6" s="22"/>
    </row>
    <row r="7" spans="1:30" ht="20.85" customHeight="1" x14ac:dyDescent="0.15">
      <c r="F7" s="100">
        <v>3</v>
      </c>
      <c r="G7" s="100"/>
      <c r="H7" s="99" t="s">
        <v>21</v>
      </c>
      <c r="I7" s="99"/>
      <c r="J7" s="99"/>
      <c r="K7" s="99"/>
      <c r="L7" s="99"/>
      <c r="M7" s="99"/>
      <c r="N7" s="99"/>
      <c r="Q7" s="1" t="s">
        <v>68</v>
      </c>
      <c r="R7" s="90"/>
      <c r="S7" s="90"/>
      <c r="T7" s="90"/>
      <c r="U7" s="90"/>
      <c r="V7" s="90"/>
      <c r="W7" s="90"/>
      <c r="AC7" s="108"/>
      <c r="AD7" s="108"/>
    </row>
    <row r="8" spans="1:30" ht="20.85" customHeight="1" x14ac:dyDescent="0.15">
      <c r="C8" s="142" t="s">
        <v>207</v>
      </c>
      <c r="D8" s="142"/>
      <c r="E8" s="142"/>
      <c r="F8" s="142"/>
      <c r="G8" s="142"/>
      <c r="H8" s="142"/>
      <c r="I8" s="142"/>
      <c r="J8" s="142"/>
      <c r="K8" s="1"/>
      <c r="L8" s="1"/>
      <c r="M8" s="1"/>
    </row>
    <row r="9" spans="1:30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12" t="s">
        <v>25</v>
      </c>
      <c r="Q9" s="10"/>
      <c r="R9" s="10"/>
      <c r="S9" s="132"/>
      <c r="T9" s="132"/>
      <c r="U9" s="132"/>
      <c r="V9" s="132"/>
      <c r="W9" s="24"/>
      <c r="Z9" s="23"/>
      <c r="AC9" s="108"/>
      <c r="AD9" s="108"/>
    </row>
    <row r="10" spans="1:30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9"/>
      <c r="P10" s="12"/>
      <c r="Q10" s="10"/>
      <c r="R10" s="10"/>
      <c r="S10" s="10"/>
      <c r="T10" s="10"/>
      <c r="U10" s="10"/>
    </row>
    <row r="11" spans="1:30" ht="22.5" customHeight="1" x14ac:dyDescent="0.15">
      <c r="C11" s="97" t="s">
        <v>16</v>
      </c>
      <c r="D11" s="97"/>
      <c r="E11" s="93"/>
      <c r="F11" s="94"/>
      <c r="G11" s="94"/>
      <c r="H11" s="94"/>
      <c r="I11" s="135" t="s">
        <v>18</v>
      </c>
      <c r="J11" s="136"/>
      <c r="K11" s="101" t="s">
        <v>20</v>
      </c>
      <c r="L11" s="119"/>
      <c r="M11" s="119"/>
      <c r="N11" s="102"/>
      <c r="O11" s="93"/>
      <c r="P11" s="94"/>
      <c r="Q11" s="94"/>
      <c r="R11" s="120" t="s">
        <v>69</v>
      </c>
      <c r="S11" s="120"/>
      <c r="T11" s="97" t="s">
        <v>123</v>
      </c>
      <c r="U11" s="97"/>
      <c r="V11" s="97"/>
      <c r="W11" s="137" t="s">
        <v>302</v>
      </c>
      <c r="X11" s="137"/>
      <c r="Y11" s="137"/>
      <c r="Z11" s="137"/>
    </row>
    <row r="12" spans="1:30" ht="22.5" customHeight="1" x14ac:dyDescent="0.15">
      <c r="C12" s="97" t="s">
        <v>17</v>
      </c>
      <c r="D12" s="97"/>
      <c r="E12" s="93"/>
      <c r="F12" s="94"/>
      <c r="G12" s="94"/>
      <c r="H12" s="94"/>
      <c r="I12" s="135" t="s">
        <v>19</v>
      </c>
      <c r="J12" s="136"/>
      <c r="K12" s="103" t="s">
        <v>89</v>
      </c>
      <c r="L12" s="127"/>
      <c r="M12" s="127"/>
      <c r="N12" s="104"/>
      <c r="O12" s="95">
        <f>E12^0.663*O11^0.4444*0.008883</f>
        <v>0</v>
      </c>
      <c r="P12" s="96"/>
      <c r="Q12" s="96"/>
      <c r="R12" s="114" t="s">
        <v>77</v>
      </c>
      <c r="S12" s="114"/>
      <c r="T12" s="138" t="s">
        <v>122</v>
      </c>
      <c r="U12" s="138"/>
      <c r="V12" s="138"/>
      <c r="W12" s="137"/>
      <c r="X12" s="139"/>
      <c r="Y12" s="140" t="s">
        <v>126</v>
      </c>
      <c r="Z12" s="141"/>
    </row>
    <row r="13" spans="1:30" x14ac:dyDescent="0.15">
      <c r="J13" s="106" t="s">
        <v>91</v>
      </c>
      <c r="K13" s="107"/>
      <c r="L13" s="107"/>
      <c r="M13" s="107"/>
      <c r="N13" s="107"/>
      <c r="O13" s="107"/>
      <c r="P13" s="107"/>
      <c r="Q13" s="107"/>
      <c r="R13" s="107"/>
      <c r="S13" s="107"/>
    </row>
    <row r="14" spans="1:30" ht="7.5" customHeight="1" x14ac:dyDescent="0.15">
      <c r="I14" s="28"/>
      <c r="J14" s="29"/>
      <c r="K14" s="29"/>
      <c r="L14" s="29"/>
      <c r="M14" s="29"/>
      <c r="N14" s="29"/>
      <c r="O14" s="29"/>
      <c r="P14" s="29"/>
      <c r="Q14" s="29"/>
      <c r="R14" s="29"/>
    </row>
    <row r="15" spans="1:30" x14ac:dyDescent="0.15">
      <c r="C15" s="146" t="s">
        <v>198</v>
      </c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</row>
    <row r="16" spans="1:30" s="2" customFormat="1" ht="7.5" customHeight="1" x14ac:dyDescent="0.15">
      <c r="A16"/>
      <c r="B16"/>
      <c r="C16"/>
      <c r="D16"/>
      <c r="E16"/>
      <c r="F16"/>
      <c r="G16"/>
      <c r="H16"/>
      <c r="I16" s="28"/>
      <c r="J16" s="29"/>
      <c r="K16" s="29"/>
      <c r="L16" s="29"/>
      <c r="M16" s="29"/>
      <c r="N16" s="29"/>
      <c r="O16" s="29"/>
      <c r="P16" s="29"/>
      <c r="Q16" s="29"/>
      <c r="R16" s="29"/>
      <c r="S16"/>
      <c r="T16"/>
      <c r="U16"/>
      <c r="V16"/>
      <c r="W16"/>
      <c r="X16"/>
      <c r="Y16"/>
    </row>
    <row r="17" spans="1:26" ht="14.25" x14ac:dyDescent="0.15">
      <c r="C17" s="2" t="s">
        <v>178</v>
      </c>
      <c r="D17" s="2" t="s">
        <v>66</v>
      </c>
      <c r="E17" s="2"/>
      <c r="F17" s="2" t="s">
        <v>173</v>
      </c>
      <c r="G17" s="2"/>
      <c r="H17" s="2" t="s">
        <v>25</v>
      </c>
      <c r="I17" s="28"/>
      <c r="J17" s="29"/>
      <c r="K17" s="29"/>
      <c r="L17" s="29"/>
      <c r="M17" s="29"/>
      <c r="N17" s="29"/>
      <c r="O17" s="29"/>
      <c r="P17" s="29"/>
      <c r="Q17" s="29"/>
      <c r="R17" s="29"/>
    </row>
    <row r="18" spans="1:26" s="2" customFormat="1" ht="22.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6" ht="22.5" customHeight="1" x14ac:dyDescent="0.15">
      <c r="A19" s="2" t="s">
        <v>115</v>
      </c>
      <c r="B19" s="91" t="s">
        <v>47</v>
      </c>
      <c r="C19" s="91"/>
      <c r="D19" s="91"/>
      <c r="E19" s="91"/>
      <c r="F19" s="91"/>
      <c r="G19" s="91"/>
      <c r="H19" s="91"/>
      <c r="I19" s="3"/>
      <c r="J19" s="117"/>
      <c r="K19" s="117"/>
      <c r="L19" s="117"/>
      <c r="M19" s="117"/>
      <c r="N19" s="117"/>
      <c r="O19" s="117"/>
      <c r="P19" s="158"/>
      <c r="Q19" s="158"/>
      <c r="R19" s="158"/>
      <c r="S19" s="158"/>
      <c r="T19" s="158"/>
      <c r="U19" s="158"/>
      <c r="V19" s="4"/>
      <c r="W19" s="4" t="s">
        <v>23</v>
      </c>
      <c r="X19" s="91" t="s">
        <v>159</v>
      </c>
      <c r="Y19" s="91"/>
      <c r="Z19" s="5" t="s">
        <v>25</v>
      </c>
    </row>
    <row r="20" spans="1:26" s="2" customFormat="1" ht="13.5" customHeight="1" x14ac:dyDescent="0.15">
      <c r="A20"/>
      <c r="B20"/>
      <c r="C20" s="90"/>
      <c r="D20" s="90"/>
      <c r="E20" s="90"/>
      <c r="F20" s="90"/>
      <c r="G20" s="90"/>
      <c r="H20" s="90"/>
      <c r="I20"/>
      <c r="J20" s="108"/>
      <c r="K20" s="108"/>
      <c r="L20" s="108"/>
      <c r="M20" s="108"/>
      <c r="N20" s="18"/>
      <c r="O20" s="18"/>
      <c r="P20" s="108"/>
      <c r="Q20" s="108"/>
      <c r="R20" s="108"/>
      <c r="S20" s="108"/>
      <c r="T20" s="108"/>
      <c r="U20" s="108"/>
      <c r="V20" s="1"/>
      <c r="W20"/>
      <c r="X20"/>
      <c r="Y20"/>
    </row>
    <row r="21" spans="1:26" ht="22.5" customHeight="1" x14ac:dyDescent="0.15">
      <c r="A21" s="2" t="s">
        <v>27</v>
      </c>
      <c r="B21" s="91" t="s">
        <v>299</v>
      </c>
      <c r="C21" s="91"/>
      <c r="D21" s="91"/>
      <c r="E21" s="91"/>
      <c r="F21" s="91"/>
      <c r="G21" s="91"/>
      <c r="H21" s="91"/>
      <c r="I21" s="91" t="s">
        <v>280</v>
      </c>
      <c r="J21" s="91"/>
      <c r="K21" s="122" t="s">
        <v>297</v>
      </c>
      <c r="L21" s="122"/>
      <c r="M21" s="122"/>
      <c r="N21" s="19">
        <v>200</v>
      </c>
      <c r="O21" s="91" t="s">
        <v>336</v>
      </c>
      <c r="P21" s="91"/>
      <c r="Q21" s="21"/>
      <c r="R21" s="21"/>
      <c r="S21" s="21"/>
      <c r="T21" s="21"/>
      <c r="U21" s="21"/>
      <c r="V21" s="4"/>
      <c r="W21" s="4" t="s">
        <v>23</v>
      </c>
      <c r="X21" s="3">
        <v>30</v>
      </c>
      <c r="Y21" s="3" t="s">
        <v>42</v>
      </c>
      <c r="Z21" s="5" t="s">
        <v>25</v>
      </c>
    </row>
    <row r="22" spans="1:26" x14ac:dyDescent="0.15">
      <c r="C22" s="90"/>
      <c r="D22" s="90"/>
      <c r="E22" s="90"/>
      <c r="F22" s="90"/>
      <c r="G22" s="90"/>
      <c r="H22" s="90"/>
      <c r="J22" s="108"/>
      <c r="K22" s="108"/>
      <c r="L22" s="108"/>
      <c r="M22" s="108"/>
      <c r="N22" s="18"/>
      <c r="O22" s="18"/>
      <c r="P22" s="108"/>
      <c r="Q22" s="108"/>
      <c r="R22" s="108"/>
      <c r="S22" s="108"/>
      <c r="T22" s="108"/>
      <c r="U22" s="108"/>
      <c r="V22" s="1"/>
    </row>
    <row r="23" spans="1:26" ht="22.5" customHeight="1" x14ac:dyDescent="0.15">
      <c r="A23" s="2" t="s">
        <v>28</v>
      </c>
      <c r="B23" s="91" t="s">
        <v>47</v>
      </c>
      <c r="C23" s="91"/>
      <c r="D23" s="91"/>
      <c r="E23" s="91"/>
      <c r="F23" s="91"/>
      <c r="G23" s="91"/>
      <c r="H23" s="91"/>
      <c r="I23" s="3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4"/>
      <c r="W23" s="4" t="s">
        <v>23</v>
      </c>
      <c r="X23" s="91" t="s">
        <v>159</v>
      </c>
      <c r="Y23" s="91"/>
      <c r="Z23" s="5" t="s">
        <v>25</v>
      </c>
    </row>
    <row r="25" spans="1:26" s="2" customFormat="1" ht="22.5" customHeight="1" x14ac:dyDescent="0.15">
      <c r="A25" s="2" t="s">
        <v>338</v>
      </c>
      <c r="B25" s="115" t="s">
        <v>337</v>
      </c>
      <c r="C25" s="115"/>
      <c r="D25" s="115"/>
      <c r="E25" s="115"/>
      <c r="F25" s="115"/>
      <c r="G25" s="115"/>
      <c r="H25" s="115"/>
      <c r="I25" s="91" t="s">
        <v>39</v>
      </c>
      <c r="J25" s="91"/>
      <c r="K25" s="117" t="s">
        <v>76</v>
      </c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4" t="s">
        <v>23</v>
      </c>
      <c r="X25" s="91" t="s">
        <v>159</v>
      </c>
      <c r="Y25" s="91"/>
      <c r="Z25" s="5" t="s">
        <v>25</v>
      </c>
    </row>
    <row r="26" spans="1:26" x14ac:dyDescent="0.15">
      <c r="C26" s="90"/>
      <c r="D26" s="90"/>
      <c r="E26" s="90"/>
      <c r="F26" s="90"/>
      <c r="G26" s="90"/>
      <c r="H26" s="90"/>
      <c r="I26" s="1"/>
      <c r="K26" s="108"/>
      <c r="L26" s="108"/>
      <c r="M26" s="108"/>
      <c r="N26" s="108"/>
      <c r="O26" s="18"/>
      <c r="P26" s="18"/>
      <c r="Q26" s="108"/>
      <c r="R26" s="108"/>
      <c r="S26" s="108"/>
      <c r="T26" s="108"/>
      <c r="U26" s="108"/>
      <c r="V26" s="108"/>
      <c r="W26" s="1"/>
    </row>
    <row r="27" spans="1:26" s="2" customFormat="1" ht="22.5" customHeight="1" x14ac:dyDescent="0.15">
      <c r="A27" s="2" t="s">
        <v>339</v>
      </c>
      <c r="B27" s="91" t="s">
        <v>299</v>
      </c>
      <c r="C27" s="91"/>
      <c r="D27" s="91"/>
      <c r="E27" s="91"/>
      <c r="F27" s="91"/>
      <c r="G27" s="91"/>
      <c r="H27" s="91"/>
      <c r="I27" s="91" t="s">
        <v>39</v>
      </c>
      <c r="J27" s="91"/>
      <c r="K27" s="122" t="s">
        <v>96</v>
      </c>
      <c r="L27" s="122"/>
      <c r="M27" s="122"/>
      <c r="N27" s="19">
        <f>O12*500</f>
        <v>0</v>
      </c>
      <c r="O27" s="91" t="s">
        <v>84</v>
      </c>
      <c r="P27" s="91"/>
      <c r="Q27" s="117" t="s">
        <v>97</v>
      </c>
      <c r="R27" s="117"/>
      <c r="S27" s="117"/>
      <c r="T27" s="117"/>
      <c r="U27" s="117"/>
      <c r="V27" s="117"/>
      <c r="W27" s="4" t="s">
        <v>23</v>
      </c>
      <c r="X27" s="3">
        <v>10</v>
      </c>
      <c r="Y27" s="3" t="s">
        <v>42</v>
      </c>
      <c r="Z27" s="5" t="s">
        <v>25</v>
      </c>
    </row>
    <row r="28" spans="1:26" x14ac:dyDescent="0.15">
      <c r="C28" s="90"/>
      <c r="D28" s="90"/>
      <c r="E28" s="90"/>
      <c r="F28" s="90"/>
      <c r="G28" s="90"/>
      <c r="H28" s="90"/>
      <c r="I28" s="1"/>
      <c r="K28" s="108"/>
      <c r="L28" s="108"/>
      <c r="M28" s="108"/>
      <c r="N28" s="108"/>
      <c r="O28" s="18"/>
      <c r="P28" s="18"/>
      <c r="Q28" s="108"/>
      <c r="R28" s="108"/>
      <c r="S28" s="108"/>
      <c r="T28" s="108"/>
      <c r="U28" s="108"/>
      <c r="V28" s="108"/>
      <c r="W28" s="1"/>
    </row>
    <row r="29" spans="1:26" s="2" customFormat="1" ht="22.5" customHeight="1" thickBot="1" x14ac:dyDescent="0.2">
      <c r="A29" s="2" t="s">
        <v>340</v>
      </c>
      <c r="B29" s="121" t="s">
        <v>50</v>
      </c>
      <c r="C29" s="121"/>
      <c r="D29" s="121"/>
      <c r="E29" s="121"/>
      <c r="F29" s="121"/>
      <c r="G29" s="121"/>
      <c r="H29" s="121"/>
      <c r="I29" s="91" t="s">
        <v>39</v>
      </c>
      <c r="J29" s="91"/>
      <c r="K29" s="133" t="s">
        <v>119</v>
      </c>
      <c r="L29" s="133"/>
      <c r="M29" s="133"/>
      <c r="N29" s="20" t="e">
        <f>T29*(25+(((140-E11)*O11)/(W12*72))*IF(W11="男",1,0.85))</f>
        <v>#DIV/0!</v>
      </c>
      <c r="O29" s="91" t="s">
        <v>84</v>
      </c>
      <c r="P29" s="91"/>
      <c r="Q29" s="26" t="s">
        <v>124</v>
      </c>
      <c r="R29" s="26"/>
      <c r="S29" s="26" t="s">
        <v>125</v>
      </c>
      <c r="T29" s="43">
        <v>5</v>
      </c>
      <c r="U29" s="21"/>
      <c r="V29" s="21"/>
      <c r="W29" s="4" t="s">
        <v>23</v>
      </c>
      <c r="X29" s="3">
        <v>60</v>
      </c>
      <c r="Y29" s="3" t="s">
        <v>42</v>
      </c>
      <c r="Z29" s="5" t="s">
        <v>25</v>
      </c>
    </row>
    <row r="30" spans="1:26" ht="14.25" thickTop="1" x14ac:dyDescent="0.15">
      <c r="C30" s="90"/>
      <c r="D30" s="90"/>
      <c r="E30" s="90"/>
      <c r="F30" s="90"/>
      <c r="G30" s="90"/>
      <c r="H30" s="90"/>
      <c r="I30" s="1"/>
      <c r="K30" s="134" t="s">
        <v>127</v>
      </c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</row>
    <row r="31" spans="1:26" x14ac:dyDescent="0.15">
      <c r="C31" s="90"/>
      <c r="D31" s="90"/>
      <c r="E31" s="90"/>
      <c r="F31" s="90"/>
      <c r="G31" s="90"/>
      <c r="H31" s="90"/>
      <c r="I31" s="1"/>
      <c r="K31" s="108"/>
      <c r="L31" s="108"/>
      <c r="M31" s="108"/>
      <c r="N31" s="108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</row>
    <row r="32" spans="1:26" s="2" customFormat="1" ht="22.5" customHeight="1" x14ac:dyDescent="0.15">
      <c r="A32" s="2" t="s">
        <v>341</v>
      </c>
      <c r="B32" s="91" t="s">
        <v>47</v>
      </c>
      <c r="C32" s="91"/>
      <c r="D32" s="91"/>
      <c r="E32" s="91"/>
      <c r="F32" s="91"/>
      <c r="G32" s="91"/>
      <c r="H32" s="91"/>
      <c r="I32" s="25"/>
      <c r="J32" s="3"/>
      <c r="K32" s="117"/>
      <c r="L32" s="117"/>
      <c r="M32" s="117"/>
      <c r="N32" s="117"/>
      <c r="O32" s="5"/>
      <c r="P32" s="5"/>
      <c r="Q32" s="117"/>
      <c r="R32" s="117"/>
      <c r="S32" s="117"/>
      <c r="T32" s="117"/>
      <c r="U32" s="117"/>
      <c r="V32" s="117"/>
      <c r="W32" s="4" t="s">
        <v>23</v>
      </c>
      <c r="X32" s="91" t="s">
        <v>159</v>
      </c>
      <c r="Y32" s="91"/>
      <c r="Z32" s="5" t="s">
        <v>25</v>
      </c>
    </row>
    <row r="35" spans="1:26" ht="7.5" customHeight="1" thickBot="1" x14ac:dyDescent="0.2">
      <c r="C35" s="90"/>
      <c r="D35" s="90"/>
      <c r="E35" s="90"/>
      <c r="F35" s="90"/>
      <c r="G35" s="90"/>
      <c r="H35" s="90"/>
      <c r="I35" s="1"/>
      <c r="K35" s="90"/>
      <c r="L35" s="90"/>
      <c r="M35" s="90"/>
      <c r="N35" s="90"/>
      <c r="Q35" s="90"/>
      <c r="R35" s="90"/>
      <c r="S35" s="90"/>
      <c r="T35" s="90"/>
      <c r="U35" s="90"/>
      <c r="V35" s="90"/>
      <c r="W35" s="1"/>
    </row>
    <row r="36" spans="1:26" ht="14.25" thickTop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s="2" customFormat="1" ht="18.75" customHeight="1" x14ac:dyDescent="0.15">
      <c r="B37" s="126" t="s">
        <v>99</v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</row>
    <row r="38" spans="1:26" ht="21.95" customHeight="1" x14ac:dyDescent="0.15">
      <c r="B38" s="90" t="s">
        <v>100</v>
      </c>
      <c r="C38" s="90"/>
      <c r="D38" s="90"/>
      <c r="E38" s="90"/>
      <c r="F38" s="90"/>
      <c r="G38" s="90"/>
      <c r="H38" s="90" t="s">
        <v>101</v>
      </c>
      <c r="I38" s="90"/>
      <c r="J38" s="90"/>
      <c r="K38" s="90" t="s">
        <v>102</v>
      </c>
      <c r="L38" s="90"/>
    </row>
    <row r="39" spans="1:26" s="2" customFormat="1" ht="10.7" customHeight="1" x14ac:dyDescent="0.15"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4"/>
      <c r="X39" s="3"/>
      <c r="Y39" s="3"/>
      <c r="Z39" s="5"/>
    </row>
    <row r="40" spans="1:26" ht="13.5" customHeight="1" x14ac:dyDescent="0.15"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1"/>
    </row>
    <row r="41" spans="1:26" s="2" customFormat="1" ht="22.5" customHeight="1" x14ac:dyDescent="0.15">
      <c r="B41" s="121" t="s">
        <v>103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21"/>
      <c r="Q41" s="21"/>
      <c r="R41" s="21"/>
      <c r="S41" s="21"/>
      <c r="T41" s="21"/>
      <c r="U41" s="21"/>
      <c r="V41" s="21"/>
      <c r="W41" s="4"/>
      <c r="X41" s="3"/>
      <c r="Y41" s="3"/>
      <c r="Z41" s="5"/>
    </row>
    <row r="42" spans="1:26" ht="22.5" customHeight="1" x14ac:dyDescent="0.15">
      <c r="B42" s="90" t="s">
        <v>104</v>
      </c>
      <c r="C42" s="90"/>
      <c r="D42" s="90"/>
      <c r="E42" s="90"/>
      <c r="F42" s="90"/>
      <c r="G42" s="90"/>
      <c r="H42" s="117" t="s">
        <v>105</v>
      </c>
      <c r="I42" s="117"/>
      <c r="J42" s="117"/>
      <c r="K42" s="117"/>
      <c r="L42" s="117"/>
      <c r="M42" s="117"/>
      <c r="N42" s="117"/>
      <c r="O42" s="117"/>
      <c r="P42" s="21"/>
      <c r="Q42" s="21"/>
      <c r="R42" s="21"/>
      <c r="S42" s="21"/>
      <c r="T42" s="21"/>
      <c r="U42" s="21"/>
      <c r="V42" s="21"/>
      <c r="W42" s="1"/>
    </row>
    <row r="43" spans="1:26" ht="14.25" thickBot="1" x14ac:dyDescent="0.2"/>
    <row r="44" spans="1:26" ht="12" customHeight="1" thickTop="1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s="2" customFormat="1" ht="22.5" customHeight="1" x14ac:dyDescent="0.15">
      <c r="C45" s="2" t="s">
        <v>178</v>
      </c>
      <c r="D45" s="2" t="s">
        <v>23</v>
      </c>
      <c r="F45" s="2" t="s">
        <v>24</v>
      </c>
      <c r="H45" s="2" t="s">
        <v>25</v>
      </c>
      <c r="K45" s="91" t="s">
        <v>61</v>
      </c>
      <c r="L45" s="91"/>
      <c r="M45" s="91"/>
      <c r="N45" s="91"/>
      <c r="O45" s="91"/>
      <c r="P45" s="91"/>
      <c r="Q45" s="91"/>
      <c r="R45" s="91"/>
      <c r="S45" s="91"/>
      <c r="T45" s="91"/>
      <c r="U45" s="3"/>
    </row>
    <row r="46" spans="1:26" ht="7.5" customHeight="1" x14ac:dyDescent="0.15"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6" s="2" customFormat="1" ht="22.5" customHeight="1" x14ac:dyDescent="0.15">
      <c r="C47" s="2" t="s">
        <v>177</v>
      </c>
      <c r="D47" s="2" t="s">
        <v>23</v>
      </c>
      <c r="F47" s="2" t="s">
        <v>24</v>
      </c>
      <c r="G47" s="44"/>
      <c r="H47" s="44" t="s">
        <v>230</v>
      </c>
      <c r="J47" s="53" t="s">
        <v>25</v>
      </c>
      <c r="K47" s="91" t="s">
        <v>62</v>
      </c>
      <c r="L47" s="91"/>
      <c r="M47" s="91"/>
      <c r="N47" s="91"/>
      <c r="O47" s="91"/>
      <c r="P47" s="91"/>
      <c r="Q47" s="91"/>
      <c r="R47" s="91"/>
      <c r="S47" s="91"/>
      <c r="T47" s="91"/>
      <c r="U47" s="3"/>
    </row>
    <row r="48" spans="1:26" ht="7.5" customHeight="1" x14ac:dyDescent="0.15"/>
    <row r="49" spans="3:20" ht="22.5" customHeight="1" x14ac:dyDescent="0.15">
      <c r="C49" s="2" t="s">
        <v>177</v>
      </c>
      <c r="D49" s="2" t="s">
        <v>23</v>
      </c>
      <c r="E49" s="2"/>
      <c r="F49" s="2" t="s">
        <v>24</v>
      </c>
      <c r="G49" s="44"/>
      <c r="H49" s="44" t="s">
        <v>230</v>
      </c>
      <c r="I49" s="2"/>
      <c r="J49" s="53" t="s">
        <v>25</v>
      </c>
      <c r="K49" s="91" t="s">
        <v>60</v>
      </c>
      <c r="L49" s="91"/>
      <c r="M49" s="91"/>
      <c r="N49" s="91"/>
      <c r="O49" s="91"/>
      <c r="P49" s="91"/>
      <c r="Q49" s="91"/>
      <c r="R49" s="91"/>
      <c r="S49" s="91"/>
      <c r="T49" s="91"/>
    </row>
    <row r="50" spans="3:20" x14ac:dyDescent="0.15">
      <c r="J50" s="1"/>
      <c r="K50" s="1"/>
      <c r="L50" s="1"/>
      <c r="M50" s="1"/>
      <c r="N50" s="1"/>
      <c r="O50" s="1"/>
      <c r="P50" s="1"/>
      <c r="Q50" s="1"/>
      <c r="R50" s="1"/>
      <c r="S50" s="1"/>
    </row>
  </sheetData>
  <protectedRanges>
    <protectedRange sqref="F9 E11:E12 O11 E45 G45" name="範囲1"/>
    <protectedRange sqref="E37 G37" name="範囲1_1"/>
    <protectedRange sqref="E47 G47:H47 E49 G49:H49" name="範囲1_2"/>
    <protectedRange sqref="E17 G17" name="範囲1_1_1_1"/>
  </protectedRanges>
  <mergeCells count="91">
    <mergeCell ref="K49:T49"/>
    <mergeCell ref="X19:Y19"/>
    <mergeCell ref="X25:Y25"/>
    <mergeCell ref="X32:Y32"/>
    <mergeCell ref="C22:H22"/>
    <mergeCell ref="J22:M22"/>
    <mergeCell ref="B23:H23"/>
    <mergeCell ref="J23:O23"/>
    <mergeCell ref="O21:P21"/>
    <mergeCell ref="I21:J21"/>
    <mergeCell ref="K21:M21"/>
    <mergeCell ref="X23:Y23"/>
    <mergeCell ref="P23:U23"/>
    <mergeCell ref="P22:U22"/>
    <mergeCell ref="B21:H21"/>
    <mergeCell ref="B41:O41"/>
    <mergeCell ref="B42:G42"/>
    <mergeCell ref="H42:O42"/>
    <mergeCell ref="K45:T45"/>
    <mergeCell ref="K47:T47"/>
    <mergeCell ref="C35:H35"/>
    <mergeCell ref="K35:N35"/>
    <mergeCell ref="Q35:V35"/>
    <mergeCell ref="B37:X37"/>
    <mergeCell ref="B38:G38"/>
    <mergeCell ref="H38:J38"/>
    <mergeCell ref="K38:L38"/>
    <mergeCell ref="B32:H32"/>
    <mergeCell ref="K32:N32"/>
    <mergeCell ref="Q32:V32"/>
    <mergeCell ref="C28:H28"/>
    <mergeCell ref="K28:N28"/>
    <mergeCell ref="Q28:V28"/>
    <mergeCell ref="B29:H29"/>
    <mergeCell ref="I29:J29"/>
    <mergeCell ref="K29:M29"/>
    <mergeCell ref="O29:P29"/>
    <mergeCell ref="C30:H30"/>
    <mergeCell ref="K30:Z30"/>
    <mergeCell ref="C31:H31"/>
    <mergeCell ref="K31:N31"/>
    <mergeCell ref="O31:Z31"/>
    <mergeCell ref="C26:H26"/>
    <mergeCell ref="K26:N26"/>
    <mergeCell ref="Q26:V26"/>
    <mergeCell ref="B27:H27"/>
    <mergeCell ref="I27:J27"/>
    <mergeCell ref="K27:M27"/>
    <mergeCell ref="O27:P27"/>
    <mergeCell ref="Q27:V27"/>
    <mergeCell ref="Y12:Z12"/>
    <mergeCell ref="J13:S13"/>
    <mergeCell ref="B25:H25"/>
    <mergeCell ref="I25:J25"/>
    <mergeCell ref="K25:P25"/>
    <mergeCell ref="Q25:V25"/>
    <mergeCell ref="P20:U20"/>
    <mergeCell ref="C15:V15"/>
    <mergeCell ref="B19:H19"/>
    <mergeCell ref="J19:O19"/>
    <mergeCell ref="P19:U19"/>
    <mergeCell ref="C20:H20"/>
    <mergeCell ref="J20:M20"/>
    <mergeCell ref="T11:V11"/>
    <mergeCell ref="W11:Z11"/>
    <mergeCell ref="C12:D12"/>
    <mergeCell ref="E12:H12"/>
    <mergeCell ref="I12:J12"/>
    <mergeCell ref="K12:N12"/>
    <mergeCell ref="O12:Q12"/>
    <mergeCell ref="R12:S12"/>
    <mergeCell ref="T12:V12"/>
    <mergeCell ref="W12:X12"/>
    <mergeCell ref="C11:D11"/>
    <mergeCell ref="E11:H11"/>
    <mergeCell ref="I11:J11"/>
    <mergeCell ref="K11:N11"/>
    <mergeCell ref="O11:Q11"/>
    <mergeCell ref="R11:S11"/>
    <mergeCell ref="AC7:AD7"/>
    <mergeCell ref="C8:J8"/>
    <mergeCell ref="C9:D9"/>
    <mergeCell ref="F9:O9"/>
    <mergeCell ref="S9:V9"/>
    <mergeCell ref="AC9:AD9"/>
    <mergeCell ref="X2:Z2"/>
    <mergeCell ref="C3:V5"/>
    <mergeCell ref="E6:J6"/>
    <mergeCell ref="F7:G7"/>
    <mergeCell ref="H7:N7"/>
    <mergeCell ref="R7:W7"/>
  </mergeCells>
  <phoneticPr fontId="1"/>
  <dataValidations count="1">
    <dataValidation type="list" allowBlank="1" showInputMessage="1" showErrorMessage="1" sqref="W11:Z11" xr:uid="{00000000-0002-0000-1E00-000000000000}">
      <formula1>"男,女"</formula1>
    </dataValidation>
  </dataValidations>
  <hyperlinks>
    <hyperlink ref="X2:Z2" location="目次!A1" display="戻る" xr:uid="{00000000-0004-0000-1E00-000000000000}"/>
  </hyperlinks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385" r:id="rId4" name="Check Box 1">
              <controlPr defaultSize="0" autoFill="0" autoLine="0" autoPict="0">
                <anchor moveWithCells="1">
                  <from>
                    <xdr:col>17</xdr:col>
                    <xdr:colOff>66675</xdr:colOff>
                    <xdr:row>5</xdr:row>
                    <xdr:rowOff>219075</xdr:rowOff>
                  </from>
                  <to>
                    <xdr:col>19</xdr:col>
                    <xdr:colOff>247650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86" r:id="rId5" name="Check Box 2">
              <controlPr defaultSize="0" autoFill="0" autoLine="0" autoPict="0">
                <anchor moveWithCells="1">
                  <from>
                    <xdr:col>20</xdr:col>
                    <xdr:colOff>95250</xdr:colOff>
                    <xdr:row>5</xdr:row>
                    <xdr:rowOff>219075</xdr:rowOff>
                  </from>
                  <to>
                    <xdr:col>21</xdr:col>
                    <xdr:colOff>457200</xdr:colOff>
                    <xdr:row>7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xr:uid="{00000000-0002-0000-1E00-000001000000}">
          <x14:formula1>
            <xm:f>目次!$D$1:$D$28</xm:f>
          </x14:formula1>
          <xm:sqref>C3:V5</xm:sqref>
        </x14:dataValidation>
        <x14:dataValidation type="list" allowBlank="1" showInputMessage="1" showErrorMessage="1" xr:uid="{00000000-0002-0000-1E00-000002000000}">
          <x14:formula1>
            <xm:f>MST!$B$22:$B$26</xm:f>
          </x14:formula1>
          <xm:sqref>C8:J8</xm:sqref>
        </x14:dataValidation>
        <x14:dataValidation type="list" allowBlank="1" showInputMessage="1" showErrorMessage="1" xr:uid="{00000000-0002-0000-1E00-000003000000}">
          <x14:formula1>
            <xm:f>MST!$D$4:$D$17</xm:f>
          </x14:formula1>
          <xm:sqref>Q25:V25 Q32:V32</xm:sqref>
        </x14:dataValidation>
        <x14:dataValidation type="list" allowBlank="1" showInputMessage="1" showErrorMessage="1" xr:uid="{00000000-0002-0000-1E00-000004000000}">
          <x14:formula1>
            <xm:f>MST!$F$4:$F$17</xm:f>
          </x14:formula1>
          <xm:sqref>K25:M25</xm:sqref>
        </x14:dataValidation>
        <x14:dataValidation type="list" allowBlank="1" showInputMessage="1" showErrorMessage="1" xr:uid="{00000000-0002-0000-1E00-000005000000}">
          <x14:formula1>
            <xm:f>MST!$B$4:$B$17</xm:f>
          </x14:formula1>
          <xm:sqref>B29:H29 C39 I32</xm:sqref>
        </x14:dataValidation>
        <x14:dataValidation type="list" allowBlank="1" showInputMessage="1" showErrorMessage="1" xr:uid="{00000000-0002-0000-1E00-000006000000}">
          <x14:formula1>
            <xm:f>MST!$F$4:$F$16</xm:f>
          </x14:formula1>
          <xm:sqref>K45:T45 K47:T47 K49:T49</xm:sqref>
        </x14:dataValidation>
        <x14:dataValidation type="list" allowBlank="1" showInputMessage="1" showErrorMessage="1" xr:uid="{00000000-0002-0000-1E00-000007000000}">
          <x14:formula1>
            <xm:f>MST!$D$4:$D$9</xm:f>
          </x14:formula1>
          <xm:sqref>K32:N32</xm:sqref>
        </x14:dataValidation>
        <x14:dataValidation type="list" allowBlank="1" showInputMessage="1" xr:uid="{00000000-0002-0000-1E00-000008000000}">
          <x14:formula1>
            <xm:f>MST!$B$4:$B$17</xm:f>
          </x14:formula1>
          <xm:sqref>B25:H25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3">
    <tabColor rgb="FF002060"/>
    <pageSetUpPr fitToPage="1"/>
  </sheetPr>
  <dimension ref="A2:AD38"/>
  <sheetViews>
    <sheetView showGridLines="0" showRowColHeaders="0" topLeftCell="A7" zoomScale="130" zoomScaleNormal="130" zoomScaleSheetLayoutView="100" zoomScalePageLayoutView="160" workbookViewId="0">
      <selection activeCell="A14" sqref="A14:XFD15"/>
    </sheetView>
  </sheetViews>
  <sheetFormatPr defaultRowHeight="13.5" x14ac:dyDescent="0.15"/>
  <cols>
    <col min="1" max="1" width="4" customWidth="1"/>
    <col min="2" max="2" width="4.875" customWidth="1"/>
    <col min="3" max="3" width="7.25" customWidth="1"/>
    <col min="4" max="4" width="1.125" customWidth="1"/>
    <col min="5" max="5" width="3.125" customWidth="1"/>
    <col min="6" max="6" width="1.875" customWidth="1"/>
    <col min="7" max="7" width="3.75" customWidth="1"/>
    <col min="8" max="8" width="1.5" customWidth="1"/>
    <col min="9" max="9" width="3.875" customWidth="1"/>
    <col min="10" max="10" width="1.625" customWidth="1"/>
    <col min="11" max="11" width="3.5" customWidth="1"/>
    <col min="12" max="12" width="1" customWidth="1"/>
    <col min="13" max="13" width="6.5" customWidth="1"/>
    <col min="14" max="14" width="7.875" customWidth="1"/>
    <col min="15" max="15" width="3" customWidth="1"/>
    <col min="16" max="16" width="1.125" customWidth="1"/>
    <col min="17" max="17" width="7.5" customWidth="1"/>
    <col min="18" max="18" width="1.375" customWidth="1"/>
    <col min="19" max="19" width="2.25" customWidth="1"/>
    <col min="20" max="20" width="3.5" customWidth="1"/>
    <col min="21" max="21" width="1.25" customWidth="1"/>
    <col min="22" max="22" width="7.375" customWidth="1"/>
    <col min="23" max="23" width="1.875" customWidth="1"/>
    <col min="24" max="24" width="3.5" customWidth="1"/>
    <col min="25" max="25" width="3" customWidth="1"/>
    <col min="26" max="26" width="1.75" customWidth="1"/>
  </cols>
  <sheetData>
    <row r="2" spans="1:30" x14ac:dyDescent="0.15">
      <c r="X2" s="89" t="s">
        <v>87</v>
      </c>
      <c r="Y2" s="89"/>
      <c r="Z2" s="89"/>
    </row>
    <row r="3" spans="1:30" x14ac:dyDescent="0.15">
      <c r="C3" s="98" t="s">
        <v>343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30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30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1:30" ht="20.85" customHeight="1" x14ac:dyDescent="0.15">
      <c r="B6" s="56" t="s">
        <v>23</v>
      </c>
      <c r="C6" s="60"/>
      <c r="D6" s="22" t="s">
        <v>25</v>
      </c>
      <c r="E6" s="88" t="s">
        <v>112</v>
      </c>
      <c r="F6" s="88"/>
      <c r="G6" s="88"/>
      <c r="H6" s="88"/>
      <c r="I6" s="88"/>
      <c r="J6" s="88"/>
      <c r="K6" s="22"/>
      <c r="L6" s="22"/>
      <c r="M6" s="22"/>
      <c r="N6" s="22"/>
      <c r="O6" s="22"/>
      <c r="P6" s="22"/>
      <c r="Q6" s="22"/>
      <c r="R6" s="22"/>
      <c r="S6" s="22"/>
    </row>
    <row r="7" spans="1:30" ht="20.85" customHeight="1" x14ac:dyDescent="0.15">
      <c r="F7" s="100">
        <v>3</v>
      </c>
      <c r="G7" s="100"/>
      <c r="H7" s="99" t="s">
        <v>21</v>
      </c>
      <c r="I7" s="99"/>
      <c r="J7" s="99"/>
      <c r="K7" s="99"/>
      <c r="L7" s="99"/>
      <c r="M7" s="99"/>
      <c r="N7" s="99"/>
      <c r="Q7" s="1" t="s">
        <v>68</v>
      </c>
      <c r="R7" s="90"/>
      <c r="S7" s="90"/>
      <c r="T7" s="90"/>
      <c r="U7" s="90"/>
      <c r="V7" s="90"/>
      <c r="W7" s="90"/>
      <c r="AC7" s="108"/>
      <c r="AD7" s="108"/>
    </row>
    <row r="8" spans="1:30" ht="22.5" customHeight="1" x14ac:dyDescent="0.15">
      <c r="C8" s="91" t="s">
        <v>15</v>
      </c>
      <c r="D8" s="91"/>
      <c r="E8" s="11" t="s">
        <v>23</v>
      </c>
      <c r="F8" s="92"/>
      <c r="G8" s="92"/>
      <c r="H8" s="92"/>
      <c r="I8" s="92"/>
      <c r="J8" s="92"/>
      <c r="K8" s="92"/>
      <c r="L8" s="92"/>
      <c r="M8" s="92"/>
      <c r="N8" s="92"/>
      <c r="O8" s="92"/>
      <c r="P8" s="12" t="s">
        <v>25</v>
      </c>
      <c r="Q8" s="10"/>
      <c r="R8" s="10"/>
      <c r="S8" s="132"/>
      <c r="T8" s="132"/>
      <c r="U8" s="132"/>
      <c r="V8" s="132"/>
      <c r="W8" s="24"/>
      <c r="Z8" s="23"/>
      <c r="AC8" s="108"/>
      <c r="AD8" s="108"/>
    </row>
    <row r="9" spans="1:30" ht="6.75" customHeight="1" x14ac:dyDescent="0.15">
      <c r="C9" s="3"/>
      <c r="D9" s="3"/>
      <c r="E9" s="11"/>
      <c r="F9" s="9"/>
      <c r="G9" s="9"/>
      <c r="H9" s="9"/>
      <c r="I9" s="9"/>
      <c r="J9" s="9"/>
      <c r="K9" s="9"/>
      <c r="L9" s="9"/>
      <c r="M9" s="9"/>
      <c r="N9" s="9"/>
      <c r="O9" s="9"/>
      <c r="P9" s="12"/>
      <c r="Q9" s="10"/>
      <c r="R9" s="10"/>
      <c r="S9" s="10"/>
      <c r="T9" s="10"/>
      <c r="U9" s="10"/>
    </row>
    <row r="10" spans="1:30" ht="22.5" customHeight="1" x14ac:dyDescent="0.15">
      <c r="C10" s="97" t="s">
        <v>16</v>
      </c>
      <c r="D10" s="97"/>
      <c r="E10" s="93"/>
      <c r="F10" s="94"/>
      <c r="G10" s="94"/>
      <c r="H10" s="94"/>
      <c r="I10" s="135" t="s">
        <v>18</v>
      </c>
      <c r="J10" s="136"/>
      <c r="K10" s="101" t="s">
        <v>20</v>
      </c>
      <c r="L10" s="119"/>
      <c r="M10" s="119"/>
      <c r="N10" s="102"/>
      <c r="O10" s="93"/>
      <c r="P10" s="94"/>
      <c r="Q10" s="94"/>
      <c r="R10" s="120" t="s">
        <v>69</v>
      </c>
      <c r="S10" s="120"/>
      <c r="T10" s="97" t="s">
        <v>123</v>
      </c>
      <c r="U10" s="97"/>
      <c r="V10" s="97"/>
      <c r="W10" s="137" t="s">
        <v>302</v>
      </c>
      <c r="X10" s="137"/>
      <c r="Y10" s="137"/>
      <c r="Z10" s="137"/>
    </row>
    <row r="11" spans="1:30" ht="22.5" customHeight="1" x14ac:dyDescent="0.15">
      <c r="C11" s="97" t="s">
        <v>17</v>
      </c>
      <c r="D11" s="97"/>
      <c r="E11" s="93"/>
      <c r="F11" s="94"/>
      <c r="G11" s="94"/>
      <c r="H11" s="94"/>
      <c r="I11" s="135" t="s">
        <v>19</v>
      </c>
      <c r="J11" s="136"/>
      <c r="K11" s="103" t="s">
        <v>89</v>
      </c>
      <c r="L11" s="127"/>
      <c r="M11" s="127"/>
      <c r="N11" s="104"/>
      <c r="O11" s="95">
        <f>E11^0.663*O10^0.4444*0.008883</f>
        <v>0</v>
      </c>
      <c r="P11" s="96"/>
      <c r="Q11" s="96"/>
      <c r="R11" s="114" t="s">
        <v>77</v>
      </c>
      <c r="S11" s="114"/>
      <c r="T11" s="138" t="s">
        <v>122</v>
      </c>
      <c r="U11" s="138"/>
      <c r="V11" s="138"/>
      <c r="W11" s="137"/>
      <c r="X11" s="139"/>
      <c r="Y11" s="140" t="s">
        <v>126</v>
      </c>
      <c r="Z11" s="141"/>
    </row>
    <row r="12" spans="1:30" x14ac:dyDescent="0.15">
      <c r="J12" s="106" t="s">
        <v>91</v>
      </c>
      <c r="K12" s="107"/>
      <c r="L12" s="107"/>
      <c r="M12" s="107"/>
      <c r="N12" s="107"/>
      <c r="O12" s="107"/>
      <c r="P12" s="107"/>
      <c r="Q12" s="107"/>
      <c r="R12" s="107"/>
      <c r="S12" s="107"/>
    </row>
    <row r="13" spans="1:30" ht="7.5" customHeight="1" x14ac:dyDescent="0.15">
      <c r="I13" s="28"/>
      <c r="J13" s="29"/>
      <c r="K13" s="29"/>
      <c r="L13" s="29"/>
      <c r="M13" s="29"/>
      <c r="N13" s="29"/>
      <c r="O13" s="29"/>
      <c r="P13" s="29"/>
      <c r="Q13" s="29"/>
      <c r="R13" s="29"/>
    </row>
    <row r="14" spans="1:30" x14ac:dyDescent="0.15">
      <c r="C14" s="146" t="s">
        <v>198</v>
      </c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</row>
    <row r="15" spans="1:30" s="2" customFormat="1" ht="7.5" customHeight="1" x14ac:dyDescent="0.15">
      <c r="A15"/>
      <c r="B15"/>
      <c r="C15"/>
      <c r="D15"/>
      <c r="E15"/>
      <c r="F15"/>
      <c r="G15"/>
      <c r="H15"/>
      <c r="I15" s="28"/>
      <c r="J15" s="29"/>
      <c r="K15" s="29"/>
      <c r="L15" s="29"/>
      <c r="M15" s="29"/>
      <c r="N15" s="29"/>
      <c r="O15" s="29"/>
      <c r="P15" s="29"/>
      <c r="Q15" s="29"/>
      <c r="R15" s="29"/>
      <c r="S15"/>
      <c r="T15"/>
      <c r="U15"/>
      <c r="V15"/>
      <c r="W15"/>
      <c r="X15"/>
      <c r="Y15"/>
    </row>
    <row r="16" spans="1:30" ht="14.25" x14ac:dyDescent="0.15">
      <c r="C16" s="2" t="s">
        <v>178</v>
      </c>
      <c r="D16" s="2" t="s">
        <v>66</v>
      </c>
      <c r="E16" s="2"/>
      <c r="F16" s="2" t="s">
        <v>173</v>
      </c>
      <c r="G16" s="2"/>
      <c r="H16" s="2" t="s">
        <v>25</v>
      </c>
      <c r="I16" s="28"/>
      <c r="J16" s="29"/>
      <c r="K16" s="29"/>
      <c r="L16" s="29"/>
      <c r="M16" s="29"/>
      <c r="N16" s="29"/>
      <c r="O16" s="29"/>
      <c r="P16" s="29"/>
      <c r="Q16" s="29"/>
      <c r="R16" s="29"/>
    </row>
    <row r="17" spans="1:26" s="2" customFormat="1" ht="22.5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6" ht="22.5" customHeight="1" x14ac:dyDescent="0.15">
      <c r="A18" s="2" t="s">
        <v>115</v>
      </c>
      <c r="B18" s="91" t="s">
        <v>47</v>
      </c>
      <c r="C18" s="91"/>
      <c r="D18" s="91"/>
      <c r="E18" s="91"/>
      <c r="F18" s="91"/>
      <c r="G18" s="91"/>
      <c r="H18" s="91"/>
      <c r="I18" s="3"/>
      <c r="J18" s="117"/>
      <c r="K18" s="117"/>
      <c r="L18" s="117"/>
      <c r="M18" s="117"/>
      <c r="N18" s="117"/>
      <c r="O18" s="117"/>
      <c r="P18" s="158"/>
      <c r="Q18" s="158"/>
      <c r="R18" s="158"/>
      <c r="S18" s="158"/>
      <c r="T18" s="158"/>
      <c r="U18" s="158"/>
      <c r="V18" s="4"/>
      <c r="W18" s="4" t="s">
        <v>23</v>
      </c>
      <c r="X18" s="91" t="s">
        <v>159</v>
      </c>
      <c r="Y18" s="91"/>
      <c r="Z18" s="5" t="s">
        <v>25</v>
      </c>
    </row>
    <row r="19" spans="1:26" s="2" customFormat="1" ht="13.5" customHeight="1" x14ac:dyDescent="0.15">
      <c r="A19"/>
      <c r="B19"/>
      <c r="C19" s="90"/>
      <c r="D19" s="90"/>
      <c r="E19" s="90"/>
      <c r="F19" s="90"/>
      <c r="G19" s="90"/>
      <c r="H19" s="90"/>
      <c r="I19"/>
      <c r="J19" s="108"/>
      <c r="K19" s="108"/>
      <c r="L19" s="108"/>
      <c r="M19" s="108"/>
      <c r="N19" s="18"/>
      <c r="O19" s="18"/>
      <c r="P19" s="108"/>
      <c r="Q19" s="108"/>
      <c r="R19" s="108"/>
      <c r="S19" s="108"/>
      <c r="T19" s="108"/>
      <c r="U19" s="108"/>
      <c r="V19" s="1"/>
      <c r="W19"/>
      <c r="X19"/>
      <c r="Y19"/>
    </row>
    <row r="20" spans="1:26" ht="22.5" customHeight="1" x14ac:dyDescent="0.15">
      <c r="A20" s="2" t="s">
        <v>27</v>
      </c>
      <c r="B20" s="91" t="s">
        <v>299</v>
      </c>
      <c r="C20" s="91"/>
      <c r="D20" s="91"/>
      <c r="E20" s="91"/>
      <c r="F20" s="91"/>
      <c r="G20" s="91"/>
      <c r="H20" s="91"/>
      <c r="I20" s="91" t="s">
        <v>280</v>
      </c>
      <c r="J20" s="91"/>
      <c r="K20" s="122" t="s">
        <v>297</v>
      </c>
      <c r="L20" s="122"/>
      <c r="M20" s="122"/>
      <c r="N20" s="19">
        <v>200</v>
      </c>
      <c r="O20" s="91" t="s">
        <v>336</v>
      </c>
      <c r="P20" s="91"/>
      <c r="Q20" s="21"/>
      <c r="R20" s="21"/>
      <c r="S20" s="21"/>
      <c r="T20" s="21"/>
      <c r="U20" s="21"/>
      <c r="V20" s="4"/>
      <c r="W20" s="4" t="s">
        <v>23</v>
      </c>
      <c r="X20" s="3">
        <v>30</v>
      </c>
      <c r="Y20" s="3" t="s">
        <v>42</v>
      </c>
      <c r="Z20" s="5" t="s">
        <v>25</v>
      </c>
    </row>
    <row r="21" spans="1:26" x14ac:dyDescent="0.15">
      <c r="C21" s="90"/>
      <c r="D21" s="90"/>
      <c r="E21" s="90"/>
      <c r="F21" s="90"/>
      <c r="G21" s="90"/>
      <c r="H21" s="90"/>
      <c r="J21" s="108"/>
      <c r="K21" s="108"/>
      <c r="L21" s="108"/>
      <c r="M21" s="108"/>
      <c r="N21" s="18"/>
      <c r="O21" s="18"/>
      <c r="P21" s="108"/>
      <c r="Q21" s="108"/>
      <c r="R21" s="108"/>
      <c r="S21" s="108"/>
      <c r="T21" s="108"/>
      <c r="U21" s="108"/>
      <c r="V21" s="1"/>
    </row>
    <row r="22" spans="1:26" s="2" customFormat="1" ht="22.5" customHeight="1" x14ac:dyDescent="0.15">
      <c r="A22" s="2" t="s">
        <v>28</v>
      </c>
      <c r="B22" s="91" t="s">
        <v>299</v>
      </c>
      <c r="C22" s="91"/>
      <c r="D22" s="91"/>
      <c r="E22" s="91"/>
      <c r="F22" s="91"/>
      <c r="G22" s="91"/>
      <c r="H22" s="91"/>
      <c r="I22" s="91" t="s">
        <v>39</v>
      </c>
      <c r="J22" s="91"/>
      <c r="K22" s="117" t="s">
        <v>76</v>
      </c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4" t="s">
        <v>23</v>
      </c>
      <c r="X22" s="3">
        <v>30</v>
      </c>
      <c r="Y22" s="3" t="s">
        <v>42</v>
      </c>
      <c r="Z22" s="5" t="s">
        <v>25</v>
      </c>
    </row>
    <row r="23" spans="1:26" x14ac:dyDescent="0.15">
      <c r="C23" s="90"/>
      <c r="D23" s="90"/>
      <c r="E23" s="90"/>
      <c r="F23" s="90"/>
      <c r="G23" s="90"/>
      <c r="H23" s="90"/>
      <c r="I23" s="1"/>
      <c r="K23" s="108"/>
      <c r="L23" s="108"/>
      <c r="M23" s="108"/>
      <c r="N23" s="108"/>
      <c r="O23" s="18"/>
      <c r="P23" s="18"/>
      <c r="Q23" s="108"/>
      <c r="R23" s="108"/>
      <c r="S23" s="108"/>
      <c r="T23" s="108"/>
      <c r="U23" s="108"/>
      <c r="V23" s="108"/>
      <c r="W23" s="1"/>
    </row>
    <row r="24" spans="1:26" s="2" customFormat="1" ht="22.5" customHeight="1" x14ac:dyDescent="0.15">
      <c r="A24" s="2" t="s">
        <v>129</v>
      </c>
      <c r="B24" s="91" t="s">
        <v>299</v>
      </c>
      <c r="C24" s="91"/>
      <c r="D24" s="91"/>
      <c r="E24" s="91"/>
      <c r="F24" s="91"/>
      <c r="G24" s="91"/>
      <c r="H24" s="91"/>
      <c r="I24" s="91" t="s">
        <v>39</v>
      </c>
      <c r="J24" s="91"/>
      <c r="K24" s="122" t="s">
        <v>96</v>
      </c>
      <c r="L24" s="122"/>
      <c r="M24" s="122"/>
      <c r="N24" s="19">
        <f>O11*500</f>
        <v>0</v>
      </c>
      <c r="O24" s="91" t="s">
        <v>84</v>
      </c>
      <c r="P24" s="91"/>
      <c r="Q24" s="117" t="s">
        <v>97</v>
      </c>
      <c r="R24" s="117"/>
      <c r="S24" s="117"/>
      <c r="T24" s="117"/>
      <c r="U24" s="117"/>
      <c r="V24" s="117"/>
      <c r="W24" s="4" t="s">
        <v>23</v>
      </c>
      <c r="X24" s="3">
        <v>10</v>
      </c>
      <c r="Y24" s="3" t="s">
        <v>42</v>
      </c>
      <c r="Z24" s="5" t="s">
        <v>25</v>
      </c>
    </row>
    <row r="25" spans="1:26" x14ac:dyDescent="0.15">
      <c r="C25" s="90"/>
      <c r="D25" s="90"/>
      <c r="E25" s="90"/>
      <c r="F25" s="90"/>
      <c r="G25" s="90"/>
      <c r="H25" s="90"/>
      <c r="I25" s="1"/>
      <c r="K25" s="108"/>
      <c r="L25" s="108"/>
      <c r="M25" s="108"/>
      <c r="N25" s="108"/>
      <c r="O25" s="18"/>
      <c r="P25" s="18"/>
      <c r="Q25" s="108"/>
      <c r="R25" s="108"/>
      <c r="S25" s="108"/>
      <c r="T25" s="108"/>
      <c r="U25" s="108"/>
      <c r="V25" s="108"/>
      <c r="W25" s="1"/>
    </row>
    <row r="26" spans="1:26" s="2" customFormat="1" ht="22.5" customHeight="1" x14ac:dyDescent="0.15">
      <c r="A26" s="2" t="s">
        <v>140</v>
      </c>
      <c r="B26" s="91" t="s">
        <v>47</v>
      </c>
      <c r="C26" s="91"/>
      <c r="D26" s="91"/>
      <c r="E26" s="91"/>
      <c r="F26" s="91"/>
      <c r="G26" s="91"/>
      <c r="H26" s="91"/>
      <c r="I26" s="25"/>
      <c r="J26" s="3"/>
      <c r="K26" s="117"/>
      <c r="L26" s="117"/>
      <c r="M26" s="117"/>
      <c r="N26" s="117"/>
      <c r="O26" s="5"/>
      <c r="P26" s="5"/>
      <c r="Q26" s="117"/>
      <c r="R26" s="117"/>
      <c r="S26" s="117"/>
      <c r="T26" s="117"/>
      <c r="U26" s="117"/>
      <c r="V26" s="117"/>
      <c r="W26" s="4" t="s">
        <v>23</v>
      </c>
      <c r="X26" s="91" t="s">
        <v>159</v>
      </c>
      <c r="Y26" s="91"/>
      <c r="Z26" s="5" t="s">
        <v>25</v>
      </c>
    </row>
    <row r="29" spans="1:26" ht="7.5" customHeight="1" thickBot="1" x14ac:dyDescent="0.2">
      <c r="C29" s="90"/>
      <c r="D29" s="90"/>
      <c r="E29" s="90"/>
      <c r="F29" s="90"/>
      <c r="G29" s="90"/>
      <c r="H29" s="90"/>
      <c r="I29" s="1"/>
      <c r="K29" s="90"/>
      <c r="L29" s="90"/>
      <c r="M29" s="90"/>
      <c r="N29" s="90"/>
      <c r="Q29" s="90"/>
      <c r="R29" s="90"/>
      <c r="S29" s="90"/>
      <c r="T29" s="90"/>
      <c r="U29" s="90"/>
      <c r="V29" s="90"/>
      <c r="W29" s="1"/>
    </row>
    <row r="30" spans="1:26" ht="14.25" thickTop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s="2" customFormat="1" ht="18.75" customHeight="1" x14ac:dyDescent="0.15">
      <c r="B31" s="126" t="s">
        <v>99</v>
      </c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</row>
    <row r="32" spans="1:26" ht="21.95" customHeight="1" x14ac:dyDescent="0.15">
      <c r="B32" s="90" t="s">
        <v>100</v>
      </c>
      <c r="C32" s="90"/>
      <c r="D32" s="90"/>
      <c r="E32" s="90"/>
      <c r="F32" s="90"/>
      <c r="G32" s="90"/>
      <c r="H32" s="90" t="s">
        <v>101</v>
      </c>
      <c r="I32" s="90"/>
      <c r="J32" s="90"/>
      <c r="K32" s="90" t="s">
        <v>102</v>
      </c>
      <c r="L32" s="90"/>
    </row>
    <row r="33" spans="1:26" s="2" customFormat="1" ht="10.7" customHeight="1" x14ac:dyDescent="0.15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4"/>
      <c r="X33" s="3"/>
      <c r="Y33" s="3"/>
      <c r="Z33" s="5"/>
    </row>
    <row r="34" spans="1:26" ht="13.5" customHeight="1" x14ac:dyDescent="0.15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1"/>
    </row>
    <row r="35" spans="1:26" s="2" customFormat="1" ht="22.5" customHeight="1" x14ac:dyDescent="0.15">
      <c r="B35" s="121" t="s">
        <v>103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21"/>
      <c r="Q35" s="21"/>
      <c r="R35" s="21"/>
      <c r="S35" s="21"/>
      <c r="T35" s="21"/>
      <c r="U35" s="21"/>
      <c r="V35" s="21"/>
      <c r="W35" s="4"/>
      <c r="X35" s="3"/>
      <c r="Y35" s="3"/>
      <c r="Z35" s="5"/>
    </row>
    <row r="36" spans="1:26" ht="22.5" customHeight="1" x14ac:dyDescent="0.15">
      <c r="B36" s="90" t="s">
        <v>104</v>
      </c>
      <c r="C36" s="90"/>
      <c r="D36" s="90"/>
      <c r="E36" s="90"/>
      <c r="F36" s="90"/>
      <c r="G36" s="90"/>
      <c r="H36" s="117" t="s">
        <v>105</v>
      </c>
      <c r="I36" s="117"/>
      <c r="J36" s="117"/>
      <c r="K36" s="117"/>
      <c r="L36" s="117"/>
      <c r="M36" s="117"/>
      <c r="N36" s="117"/>
      <c r="O36" s="117"/>
      <c r="P36" s="21"/>
      <c r="Q36" s="21"/>
      <c r="R36" s="21"/>
      <c r="S36" s="21"/>
      <c r="T36" s="21"/>
      <c r="U36" s="21"/>
      <c r="V36" s="21"/>
      <c r="W36" s="1"/>
    </row>
    <row r="37" spans="1:26" ht="14.25" thickBot="1" x14ac:dyDescent="0.2"/>
    <row r="38" spans="1:26" ht="12" customHeight="1" thickTop="1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</sheetData>
  <protectedRanges>
    <protectedRange sqref="F8 E10:E11 O10" name="範囲1"/>
    <protectedRange sqref="E31 G31" name="範囲1_1"/>
    <protectedRange sqref="E16 G16" name="範囲1_1_1_1"/>
  </protectedRanges>
  <mergeCells count="73">
    <mergeCell ref="Q22:V22"/>
    <mergeCell ref="K22:P22"/>
    <mergeCell ref="I22:J22"/>
    <mergeCell ref="B22:H22"/>
    <mergeCell ref="B35:O35"/>
    <mergeCell ref="B26:H26"/>
    <mergeCell ref="K26:N26"/>
    <mergeCell ref="Q26:V26"/>
    <mergeCell ref="B36:G36"/>
    <mergeCell ref="H36:O36"/>
    <mergeCell ref="C29:H29"/>
    <mergeCell ref="K29:N29"/>
    <mergeCell ref="Q29:V29"/>
    <mergeCell ref="B31:X31"/>
    <mergeCell ref="B32:G32"/>
    <mergeCell ref="H32:J32"/>
    <mergeCell ref="K32:L32"/>
    <mergeCell ref="X26:Y26"/>
    <mergeCell ref="C25:H25"/>
    <mergeCell ref="K25:N25"/>
    <mergeCell ref="Q25:V25"/>
    <mergeCell ref="C23:H23"/>
    <mergeCell ref="K23:N23"/>
    <mergeCell ref="Q23:V23"/>
    <mergeCell ref="B24:H24"/>
    <mergeCell ref="I24:J24"/>
    <mergeCell ref="K24:M24"/>
    <mergeCell ref="O24:P24"/>
    <mergeCell ref="Q24:V24"/>
    <mergeCell ref="C21:H21"/>
    <mergeCell ref="J21:M21"/>
    <mergeCell ref="P21:U21"/>
    <mergeCell ref="C19:H19"/>
    <mergeCell ref="J19:M19"/>
    <mergeCell ref="P19:U19"/>
    <mergeCell ref="B20:H20"/>
    <mergeCell ref="I20:J20"/>
    <mergeCell ref="K20:M20"/>
    <mergeCell ref="O20:P20"/>
    <mergeCell ref="Y11:Z11"/>
    <mergeCell ref="J12:S12"/>
    <mergeCell ref="C14:V14"/>
    <mergeCell ref="B18:H18"/>
    <mergeCell ref="J18:O18"/>
    <mergeCell ref="P18:U18"/>
    <mergeCell ref="X18:Y18"/>
    <mergeCell ref="T10:V10"/>
    <mergeCell ref="W10:Z10"/>
    <mergeCell ref="C11:D11"/>
    <mergeCell ref="E11:H11"/>
    <mergeCell ref="I11:J11"/>
    <mergeCell ref="K11:N11"/>
    <mergeCell ref="O11:Q11"/>
    <mergeCell ref="R11:S11"/>
    <mergeCell ref="T11:V11"/>
    <mergeCell ref="W11:X11"/>
    <mergeCell ref="C10:D10"/>
    <mergeCell ref="E10:H10"/>
    <mergeCell ref="I10:J10"/>
    <mergeCell ref="K10:N10"/>
    <mergeCell ref="O10:Q10"/>
    <mergeCell ref="R10:S10"/>
    <mergeCell ref="AC7:AD7"/>
    <mergeCell ref="C8:D8"/>
    <mergeCell ref="F8:O8"/>
    <mergeCell ref="S8:V8"/>
    <mergeCell ref="AC8:AD8"/>
    <mergeCell ref="X2:Z2"/>
    <mergeCell ref="C3:V5"/>
    <mergeCell ref="E6:J6"/>
    <mergeCell ref="F7:G7"/>
    <mergeCell ref="H7:N7"/>
    <mergeCell ref="R7:W7"/>
  </mergeCells>
  <phoneticPr fontId="1"/>
  <dataValidations count="1">
    <dataValidation type="list" allowBlank="1" showInputMessage="1" showErrorMessage="1" sqref="W10:Z10" xr:uid="{00000000-0002-0000-1F00-000000000000}">
      <formula1>"男,女"</formula1>
    </dataValidation>
  </dataValidations>
  <hyperlinks>
    <hyperlink ref="X2:Z2" location="目次!A1" display="戻る" xr:uid="{00000000-0004-0000-1F00-000000000000}"/>
  </hyperlinks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7457" r:id="rId4" name="Check Box 1">
              <controlPr defaultSize="0" autoFill="0" autoLine="0" autoPict="0">
                <anchor moveWithCells="1">
                  <from>
                    <xdr:col>17</xdr:col>
                    <xdr:colOff>66675</xdr:colOff>
                    <xdr:row>5</xdr:row>
                    <xdr:rowOff>219075</xdr:rowOff>
                  </from>
                  <to>
                    <xdr:col>19</xdr:col>
                    <xdr:colOff>247650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58" r:id="rId5" name="Check Box 2">
              <controlPr defaultSize="0" autoFill="0" autoLine="0" autoPict="0">
                <anchor moveWithCells="1">
                  <from>
                    <xdr:col>20</xdr:col>
                    <xdr:colOff>95250</xdr:colOff>
                    <xdr:row>5</xdr:row>
                    <xdr:rowOff>219075</xdr:rowOff>
                  </from>
                  <to>
                    <xdr:col>21</xdr:col>
                    <xdr:colOff>457200</xdr:colOff>
                    <xdr:row>7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1F00-000001000000}">
          <x14:formula1>
            <xm:f>MST!$D$4:$D$9</xm:f>
          </x14:formula1>
          <xm:sqref>K26:N26</xm:sqref>
        </x14:dataValidation>
        <x14:dataValidation type="list" allowBlank="1" showInputMessage="1" showErrorMessage="1" xr:uid="{00000000-0002-0000-1F00-000002000000}">
          <x14:formula1>
            <xm:f>MST!$B$4:$B$17</xm:f>
          </x14:formula1>
          <xm:sqref>C33 I26</xm:sqref>
        </x14:dataValidation>
        <x14:dataValidation type="list" allowBlank="1" showInputMessage="1" showErrorMessage="1" xr:uid="{00000000-0002-0000-1F00-000003000000}">
          <x14:formula1>
            <xm:f>MST!$F$4:$F$17</xm:f>
          </x14:formula1>
          <xm:sqref>K22:M22</xm:sqref>
        </x14:dataValidation>
        <x14:dataValidation type="list" allowBlank="1" showInputMessage="1" showErrorMessage="1" xr:uid="{00000000-0002-0000-1F00-000004000000}">
          <x14:formula1>
            <xm:f>MST!$D$4:$D$17</xm:f>
          </x14:formula1>
          <xm:sqref>Q22:V22 Q26:V26</xm:sqref>
        </x14:dataValidation>
        <x14:dataValidation type="list" allowBlank="1" showInputMessage="1" xr:uid="{00000000-0002-0000-1F00-000005000000}">
          <x14:formula1>
            <xm:f>目次!$D$1:$D$28</xm:f>
          </x14:formula1>
          <xm:sqref>C3:V5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4">
    <tabColor rgb="FF002060"/>
    <pageSetUpPr fitToPage="1"/>
  </sheetPr>
  <dimension ref="A2:AC57"/>
  <sheetViews>
    <sheetView showGridLines="0" showRowColHeaders="0" zoomScale="115" zoomScaleNormal="115" zoomScaleSheetLayoutView="100" zoomScalePageLayoutView="160" workbookViewId="0">
      <selection activeCell="A15" sqref="A15:XFD23"/>
    </sheetView>
  </sheetViews>
  <sheetFormatPr defaultRowHeight="13.5" x14ac:dyDescent="0.15"/>
  <cols>
    <col min="1" max="1" width="4" customWidth="1"/>
    <col min="2" max="2" width="4.875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6.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1:29" x14ac:dyDescent="0.15">
      <c r="W2" s="89" t="s">
        <v>87</v>
      </c>
      <c r="X2" s="89"/>
      <c r="Y2" s="89"/>
    </row>
    <row r="3" spans="1:29" x14ac:dyDescent="0.15">
      <c r="C3" s="98" t="s">
        <v>345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1:29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1:29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1:29" ht="20.85" customHeight="1" x14ac:dyDescent="0.15">
      <c r="B6" s="56" t="s">
        <v>23</v>
      </c>
      <c r="C6" s="60"/>
      <c r="D6" s="22" t="s">
        <v>25</v>
      </c>
      <c r="E6" s="115" t="s">
        <v>112</v>
      </c>
      <c r="F6" s="115"/>
      <c r="G6" s="115"/>
      <c r="H6" s="115"/>
      <c r="I6" s="115"/>
      <c r="J6" s="22"/>
      <c r="K6" s="22"/>
      <c r="L6" s="22"/>
      <c r="M6" s="22"/>
      <c r="N6" s="22"/>
      <c r="O6" s="22"/>
      <c r="P6" s="22"/>
      <c r="Q6" s="22"/>
      <c r="R6" s="22"/>
    </row>
    <row r="7" spans="1:29" ht="20.85" customHeight="1" x14ac:dyDescent="0.15">
      <c r="F7" s="100">
        <v>3</v>
      </c>
      <c r="G7" s="100"/>
      <c r="H7" s="99" t="s">
        <v>21</v>
      </c>
      <c r="I7" s="99"/>
      <c r="J7" s="99"/>
      <c r="K7" s="99"/>
      <c r="L7" s="99"/>
      <c r="M7" s="99"/>
      <c r="P7" s="1" t="s">
        <v>68</v>
      </c>
      <c r="Q7" s="90"/>
      <c r="R7" s="90"/>
      <c r="S7" s="90"/>
      <c r="T7" s="90"/>
      <c r="U7" s="90"/>
      <c r="V7" s="90"/>
      <c r="AB7" s="108"/>
      <c r="AC7" s="108"/>
    </row>
    <row r="8" spans="1:29" ht="20.85" customHeight="1" x14ac:dyDescent="0.15">
      <c r="C8" s="118" t="s">
        <v>206</v>
      </c>
      <c r="D8" s="118"/>
      <c r="E8" s="118"/>
      <c r="F8" s="118"/>
      <c r="G8" s="118"/>
      <c r="H8" s="118"/>
      <c r="I8" s="118"/>
      <c r="J8" s="1"/>
      <c r="K8" s="1"/>
      <c r="L8" s="1"/>
    </row>
    <row r="9" spans="1:29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12" t="s">
        <v>25</v>
      </c>
      <c r="P9" s="10"/>
      <c r="Q9" s="10"/>
      <c r="R9" s="10"/>
      <c r="S9" s="10"/>
      <c r="T9" s="10"/>
      <c r="AB9" s="108"/>
      <c r="AC9" s="108"/>
    </row>
    <row r="10" spans="1:29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12"/>
      <c r="P10" s="10"/>
      <c r="Q10" s="10"/>
      <c r="R10" s="10"/>
      <c r="S10" s="10"/>
      <c r="T10" s="10"/>
    </row>
    <row r="11" spans="1:29" ht="22.5" customHeight="1" x14ac:dyDescent="0.15">
      <c r="C11" s="97" t="s">
        <v>16</v>
      </c>
      <c r="D11" s="97"/>
      <c r="E11" s="93"/>
      <c r="F11" s="94"/>
      <c r="G11" s="94"/>
      <c r="H11" s="94"/>
      <c r="I11" s="17" t="s">
        <v>18</v>
      </c>
      <c r="J11" s="101" t="s">
        <v>20</v>
      </c>
      <c r="K11" s="119"/>
      <c r="L11" s="119"/>
      <c r="M11" s="102"/>
      <c r="N11" s="93"/>
      <c r="O11" s="94"/>
      <c r="P11" s="94"/>
      <c r="Q11" s="120" t="s">
        <v>69</v>
      </c>
      <c r="R11" s="120"/>
      <c r="S11" s="16"/>
      <c r="T11" s="10"/>
    </row>
    <row r="12" spans="1:29" ht="22.5" customHeight="1" x14ac:dyDescent="0.15">
      <c r="C12" s="97" t="s">
        <v>17</v>
      </c>
      <c r="D12" s="97"/>
      <c r="E12" s="93"/>
      <c r="F12" s="94"/>
      <c r="G12" s="94"/>
      <c r="H12" s="94"/>
      <c r="I12" s="17" t="s">
        <v>19</v>
      </c>
      <c r="J12" s="103" t="s">
        <v>89</v>
      </c>
      <c r="K12" s="127"/>
      <c r="L12" s="127"/>
      <c r="M12" s="104"/>
      <c r="N12" s="95">
        <f>E12^0.663*N11^0.4444*0.008883</f>
        <v>0</v>
      </c>
      <c r="O12" s="96"/>
      <c r="P12" s="96"/>
      <c r="Q12" s="114" t="s">
        <v>77</v>
      </c>
      <c r="R12" s="114"/>
      <c r="S12" s="16"/>
      <c r="T12" s="10"/>
    </row>
    <row r="13" spans="1:29" x14ac:dyDescent="0.15">
      <c r="I13" s="106" t="s">
        <v>91</v>
      </c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ht="7.5" customHeight="1" x14ac:dyDescent="0.15">
      <c r="I14" s="28"/>
      <c r="J14" s="29"/>
      <c r="K14" s="29"/>
      <c r="L14" s="29"/>
      <c r="M14" s="29"/>
      <c r="N14" s="29"/>
      <c r="O14" s="29"/>
      <c r="P14" s="29"/>
      <c r="Q14" s="29"/>
      <c r="R14" s="29"/>
    </row>
    <row r="15" spans="1:29" x14ac:dyDescent="0.15">
      <c r="C15" s="146" t="s">
        <v>198</v>
      </c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</row>
    <row r="16" spans="1:29" s="2" customFormat="1" ht="7.5" customHeight="1" x14ac:dyDescent="0.15">
      <c r="A16"/>
      <c r="B16"/>
      <c r="C16"/>
      <c r="D16"/>
      <c r="E16"/>
      <c r="F16"/>
      <c r="G16"/>
      <c r="H16"/>
      <c r="I16" s="28"/>
      <c r="J16" s="29"/>
      <c r="K16" s="29"/>
      <c r="L16" s="29"/>
      <c r="M16" s="29"/>
      <c r="N16" s="29"/>
      <c r="O16" s="29"/>
      <c r="P16" s="29"/>
      <c r="Q16" s="29"/>
      <c r="R16" s="29"/>
      <c r="S16"/>
      <c r="T16"/>
      <c r="U16"/>
      <c r="V16"/>
      <c r="W16"/>
      <c r="X16"/>
      <c r="Y16"/>
    </row>
    <row r="17" spans="1:26" ht="14.25" x14ac:dyDescent="0.15">
      <c r="C17" s="2" t="s">
        <v>178</v>
      </c>
      <c r="D17" s="2" t="s">
        <v>66</v>
      </c>
      <c r="E17" s="2"/>
      <c r="F17" s="2" t="s">
        <v>173</v>
      </c>
      <c r="G17" s="2"/>
      <c r="H17" s="2" t="s">
        <v>25</v>
      </c>
      <c r="I17" s="28"/>
      <c r="J17" s="29"/>
      <c r="K17" s="29"/>
      <c r="L17" s="29"/>
      <c r="M17" s="29"/>
      <c r="N17" s="29"/>
      <c r="O17" s="29"/>
      <c r="P17" s="29"/>
      <c r="Q17" s="29"/>
      <c r="R17" s="29"/>
    </row>
    <row r="18" spans="1:26" s="2" customFormat="1" ht="22.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6" ht="22.5" customHeight="1" x14ac:dyDescent="0.15">
      <c r="A19" s="2" t="s">
        <v>115</v>
      </c>
      <c r="B19" s="91" t="s">
        <v>47</v>
      </c>
      <c r="C19" s="91"/>
      <c r="D19" s="91"/>
      <c r="E19" s="91"/>
      <c r="F19" s="91"/>
      <c r="G19" s="91"/>
      <c r="H19" s="91"/>
      <c r="I19" s="3"/>
      <c r="J19" s="117"/>
      <c r="K19" s="117"/>
      <c r="L19" s="117"/>
      <c r="M19" s="117"/>
      <c r="N19" s="117"/>
      <c r="O19" s="117"/>
      <c r="P19" s="158"/>
      <c r="Q19" s="158"/>
      <c r="R19" s="158"/>
      <c r="S19" s="158"/>
      <c r="T19" s="158"/>
      <c r="U19" s="158"/>
      <c r="V19" s="4" t="s">
        <v>23</v>
      </c>
      <c r="W19" s="91" t="s">
        <v>159</v>
      </c>
      <c r="X19" s="91"/>
      <c r="Y19" s="5" t="s">
        <v>25</v>
      </c>
      <c r="Z19" s="5"/>
    </row>
    <row r="20" spans="1:26" s="2" customFormat="1" ht="13.5" customHeight="1" x14ac:dyDescent="0.15">
      <c r="A20"/>
      <c r="B20"/>
      <c r="C20" s="90"/>
      <c r="D20" s="90"/>
      <c r="E20" s="90"/>
      <c r="F20" s="90"/>
      <c r="G20" s="90"/>
      <c r="H20" s="90"/>
      <c r="I20"/>
      <c r="J20" s="108"/>
      <c r="K20" s="108"/>
      <c r="L20" s="108"/>
      <c r="M20" s="108"/>
      <c r="N20" s="18"/>
      <c r="O20" s="18"/>
      <c r="P20" s="108"/>
      <c r="Q20" s="108"/>
      <c r="R20" s="108"/>
      <c r="S20" s="108"/>
      <c r="T20" s="108"/>
      <c r="U20" s="108"/>
      <c r="V20" s="1"/>
      <c r="W20"/>
      <c r="X20"/>
      <c r="Y20"/>
    </row>
    <row r="21" spans="1:26" ht="22.5" customHeight="1" x14ac:dyDescent="0.15">
      <c r="A21" s="2" t="s">
        <v>27</v>
      </c>
      <c r="B21" s="91" t="s">
        <v>299</v>
      </c>
      <c r="C21" s="91"/>
      <c r="D21" s="91"/>
      <c r="E21" s="91"/>
      <c r="F21" s="91"/>
      <c r="G21" s="91"/>
      <c r="H21" s="91"/>
      <c r="I21" s="3" t="s">
        <v>280</v>
      </c>
      <c r="J21" s="123" t="s">
        <v>297</v>
      </c>
      <c r="K21" s="123"/>
      <c r="L21" s="123"/>
      <c r="M21" s="19">
        <v>200</v>
      </c>
      <c r="N21" s="91" t="s">
        <v>84</v>
      </c>
      <c r="O21" s="91"/>
      <c r="P21" s="21"/>
      <c r="Q21" s="21"/>
      <c r="R21" s="21"/>
      <c r="S21" s="21"/>
      <c r="T21" s="21"/>
      <c r="U21" s="21"/>
      <c r="V21" s="4" t="s">
        <v>23</v>
      </c>
      <c r="W21" s="3">
        <v>30</v>
      </c>
      <c r="X21" s="3" t="s">
        <v>42</v>
      </c>
      <c r="Y21" s="5" t="s">
        <v>25</v>
      </c>
      <c r="Z21" s="5"/>
    </row>
    <row r="22" spans="1:26" x14ac:dyDescent="0.15">
      <c r="C22" s="90"/>
      <c r="D22" s="90"/>
      <c r="E22" s="90"/>
      <c r="F22" s="90"/>
      <c r="G22" s="90"/>
      <c r="H22" s="90"/>
      <c r="J22" s="108"/>
      <c r="K22" s="108"/>
      <c r="L22" s="108"/>
      <c r="M22" s="108"/>
      <c r="N22" s="18"/>
      <c r="O22" s="18"/>
      <c r="P22" s="108"/>
      <c r="Q22" s="108"/>
      <c r="R22" s="108"/>
      <c r="S22" s="108"/>
      <c r="T22" s="108"/>
      <c r="U22" s="108"/>
      <c r="V22" s="1"/>
    </row>
    <row r="23" spans="1:26" ht="22.5" customHeight="1" x14ac:dyDescent="0.15">
      <c r="A23" s="2" t="s">
        <v>28</v>
      </c>
      <c r="B23" s="91" t="s">
        <v>47</v>
      </c>
      <c r="C23" s="91"/>
      <c r="D23" s="91"/>
      <c r="E23" s="91"/>
      <c r="F23" s="91"/>
      <c r="G23" s="91"/>
      <c r="H23" s="91"/>
      <c r="I23" s="3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4" t="s">
        <v>23</v>
      </c>
      <c r="W23" s="91" t="s">
        <v>159</v>
      </c>
      <c r="X23" s="91"/>
      <c r="Y23" s="5" t="s">
        <v>25</v>
      </c>
      <c r="Z23" s="5"/>
    </row>
    <row r="25" spans="1:26" s="2" customFormat="1" ht="22.5" customHeight="1" x14ac:dyDescent="0.15">
      <c r="A25" s="2" t="s">
        <v>338</v>
      </c>
      <c r="B25" s="129" t="s">
        <v>337</v>
      </c>
      <c r="C25" s="129"/>
      <c r="D25" s="129"/>
      <c r="E25" s="129"/>
      <c r="F25" s="129"/>
      <c r="G25" s="129"/>
      <c r="H25" s="129"/>
      <c r="I25" s="3" t="s">
        <v>39</v>
      </c>
      <c r="J25" s="21" t="s">
        <v>76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4" t="s">
        <v>23</v>
      </c>
      <c r="W25" s="91" t="s">
        <v>159</v>
      </c>
      <c r="X25" s="91"/>
      <c r="Y25" s="5" t="s">
        <v>25</v>
      </c>
      <c r="Z25" s="5"/>
    </row>
    <row r="26" spans="1:26" x14ac:dyDescent="0.15">
      <c r="C26" s="90"/>
      <c r="D26" s="90"/>
      <c r="E26" s="90"/>
      <c r="F26" s="90"/>
      <c r="G26" s="90"/>
      <c r="H26" s="90"/>
      <c r="J26" s="108"/>
      <c r="K26" s="108"/>
      <c r="L26" s="108"/>
      <c r="M26" s="108"/>
      <c r="N26" s="18"/>
      <c r="O26" s="18"/>
      <c r="P26" s="108"/>
      <c r="Q26" s="108"/>
      <c r="R26" s="108"/>
      <c r="S26" s="108"/>
      <c r="T26" s="108"/>
      <c r="U26" s="108"/>
      <c r="V26" s="1"/>
    </row>
    <row r="27" spans="1:26" s="2" customFormat="1" ht="22.5" customHeight="1" x14ac:dyDescent="0.15">
      <c r="A27" s="2" t="s">
        <v>140</v>
      </c>
      <c r="B27" s="121" t="s">
        <v>46</v>
      </c>
      <c r="C27" s="121"/>
      <c r="D27" s="121"/>
      <c r="E27" s="121"/>
      <c r="F27" s="121"/>
      <c r="G27" s="121"/>
      <c r="H27" s="121"/>
      <c r="I27" s="3" t="s">
        <v>39</v>
      </c>
      <c r="J27" s="123" t="s">
        <v>96</v>
      </c>
      <c r="K27" s="123"/>
      <c r="L27" s="123"/>
      <c r="M27" s="19">
        <f>N12*500</f>
        <v>0</v>
      </c>
      <c r="N27" s="91" t="s">
        <v>84</v>
      </c>
      <c r="O27" s="91"/>
      <c r="P27" s="117" t="s">
        <v>97</v>
      </c>
      <c r="Q27" s="117"/>
      <c r="R27" s="117"/>
      <c r="S27" s="117"/>
      <c r="T27" s="117"/>
      <c r="U27" s="117"/>
      <c r="V27" s="4" t="s">
        <v>23</v>
      </c>
      <c r="W27" s="3">
        <v>10</v>
      </c>
      <c r="X27" s="3" t="s">
        <v>42</v>
      </c>
      <c r="Y27" s="5" t="s">
        <v>25</v>
      </c>
    </row>
    <row r="28" spans="1:26" x14ac:dyDescent="0.15">
      <c r="C28" s="90"/>
      <c r="D28" s="90"/>
      <c r="E28" s="90"/>
      <c r="F28" s="90"/>
      <c r="G28" s="90"/>
      <c r="H28" s="90"/>
      <c r="J28" s="108"/>
      <c r="K28" s="108"/>
      <c r="L28" s="108"/>
      <c r="M28" s="108"/>
      <c r="N28" s="18"/>
      <c r="O28" s="18"/>
      <c r="P28" s="108"/>
      <c r="Q28" s="108"/>
      <c r="R28" s="108"/>
      <c r="S28" s="108"/>
      <c r="T28" s="108"/>
      <c r="U28" s="108"/>
      <c r="V28" s="1"/>
    </row>
    <row r="29" spans="1:26" s="2" customFormat="1" ht="22.5" customHeight="1" x14ac:dyDescent="0.15">
      <c r="A29" s="2" t="s">
        <v>141</v>
      </c>
      <c r="B29" s="121" t="s">
        <v>44</v>
      </c>
      <c r="C29" s="121"/>
      <c r="D29" s="121"/>
      <c r="E29" s="121"/>
      <c r="F29" s="121"/>
      <c r="G29" s="121"/>
      <c r="H29" s="121"/>
      <c r="I29" s="3" t="s">
        <v>39</v>
      </c>
      <c r="J29" s="117" t="s">
        <v>80</v>
      </c>
      <c r="K29" s="117"/>
      <c r="L29" s="117"/>
      <c r="M29" s="117"/>
      <c r="N29" s="5"/>
      <c r="O29" s="5"/>
      <c r="P29" s="117"/>
      <c r="Q29" s="117"/>
      <c r="R29" s="117"/>
      <c r="S29" s="117"/>
      <c r="T29" s="117"/>
      <c r="U29" s="117"/>
      <c r="V29" s="4" t="s">
        <v>23</v>
      </c>
      <c r="W29" s="3">
        <v>60</v>
      </c>
      <c r="X29" s="3" t="s">
        <v>42</v>
      </c>
      <c r="Y29" s="5" t="s">
        <v>25</v>
      </c>
    </row>
    <row r="30" spans="1:26" x14ac:dyDescent="0.15">
      <c r="C30" s="90"/>
      <c r="D30" s="90"/>
      <c r="E30" s="90"/>
      <c r="F30" s="90"/>
      <c r="G30" s="90"/>
      <c r="H30" s="90"/>
      <c r="J30" s="108"/>
      <c r="K30" s="108"/>
      <c r="L30" s="108"/>
      <c r="M30" s="108"/>
      <c r="N30" s="18"/>
      <c r="O30" s="18"/>
      <c r="P30" s="108"/>
      <c r="Q30" s="108"/>
      <c r="R30" s="108"/>
      <c r="S30" s="108"/>
      <c r="T30" s="108"/>
      <c r="U30" s="108"/>
      <c r="V30" s="1"/>
    </row>
    <row r="31" spans="1:26" s="2" customFormat="1" ht="22.5" customHeight="1" x14ac:dyDescent="0.15">
      <c r="A31" s="2" t="s">
        <v>32</v>
      </c>
      <c r="B31" s="121" t="s">
        <v>46</v>
      </c>
      <c r="C31" s="121"/>
      <c r="D31" s="121"/>
      <c r="E31" s="121"/>
      <c r="F31" s="121"/>
      <c r="G31" s="121"/>
      <c r="H31" s="121"/>
      <c r="I31" s="3" t="s">
        <v>39</v>
      </c>
      <c r="J31" s="117" t="s">
        <v>346</v>
      </c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4" t="s">
        <v>23</v>
      </c>
      <c r="W31" s="3">
        <v>30</v>
      </c>
      <c r="X31" s="3" t="s">
        <v>42</v>
      </c>
      <c r="Y31" s="5" t="s">
        <v>25</v>
      </c>
    </row>
    <row r="32" spans="1:26" x14ac:dyDescent="0.15">
      <c r="C32" s="90"/>
      <c r="D32" s="90"/>
      <c r="E32" s="90"/>
      <c r="F32" s="90"/>
      <c r="G32" s="90"/>
      <c r="H32" s="90"/>
      <c r="J32" s="108"/>
      <c r="K32" s="108"/>
      <c r="L32" s="108"/>
      <c r="M32" s="108"/>
      <c r="N32" s="18"/>
      <c r="O32" s="18"/>
      <c r="P32" s="108"/>
      <c r="Q32" s="108"/>
      <c r="R32" s="108"/>
      <c r="S32" s="108"/>
      <c r="T32" s="108"/>
      <c r="U32" s="108"/>
      <c r="V32" s="1"/>
    </row>
    <row r="33" spans="1:25" s="2" customFormat="1" ht="22.5" customHeight="1" x14ac:dyDescent="0.15">
      <c r="A33" s="2" t="s">
        <v>347</v>
      </c>
      <c r="B33" s="121" t="s">
        <v>44</v>
      </c>
      <c r="C33" s="121"/>
      <c r="D33" s="121"/>
      <c r="E33" s="121"/>
      <c r="F33" s="121"/>
      <c r="G33" s="121"/>
      <c r="H33" s="121"/>
      <c r="I33" s="3" t="s">
        <v>39</v>
      </c>
      <c r="J33" s="5" t="s">
        <v>55</v>
      </c>
      <c r="K33" s="5"/>
      <c r="L33" s="5"/>
      <c r="M33" s="5"/>
      <c r="N33" s="5"/>
      <c r="O33" s="5"/>
      <c r="P33" s="117"/>
      <c r="Q33" s="117"/>
      <c r="R33" s="117"/>
      <c r="S33" s="117"/>
      <c r="T33" s="117"/>
      <c r="U33" s="117"/>
      <c r="V33" s="4" t="s">
        <v>23</v>
      </c>
      <c r="W33" s="3">
        <v>60</v>
      </c>
      <c r="X33" s="3" t="s">
        <v>42</v>
      </c>
      <c r="Y33" s="5" t="s">
        <v>25</v>
      </c>
    </row>
    <row r="34" spans="1:25" x14ac:dyDescent="0.15">
      <c r="C34" s="90"/>
      <c r="D34" s="90"/>
      <c r="E34" s="90"/>
      <c r="F34" s="90"/>
      <c r="G34" s="90"/>
      <c r="H34" s="90"/>
      <c r="J34" s="108"/>
      <c r="K34" s="108"/>
      <c r="L34" s="108"/>
      <c r="M34" s="108"/>
      <c r="N34" s="18"/>
      <c r="O34" s="18"/>
      <c r="P34" s="108"/>
      <c r="Q34" s="108"/>
      <c r="R34" s="108"/>
      <c r="S34" s="108"/>
      <c r="T34" s="108"/>
      <c r="U34" s="108"/>
      <c r="V34" s="1"/>
    </row>
    <row r="35" spans="1:25" s="2" customFormat="1" ht="22.5" customHeight="1" x14ac:dyDescent="0.15">
      <c r="A35" s="2" t="s">
        <v>34</v>
      </c>
      <c r="B35" s="121" t="s">
        <v>45</v>
      </c>
      <c r="C35" s="121"/>
      <c r="D35" s="121"/>
      <c r="E35" s="121"/>
      <c r="F35" s="121"/>
      <c r="G35" s="121"/>
      <c r="H35" s="121"/>
      <c r="I35" s="3" t="s">
        <v>39</v>
      </c>
      <c r="J35" s="122" t="s">
        <v>85</v>
      </c>
      <c r="K35" s="122"/>
      <c r="L35" s="122"/>
      <c r="M35" s="20">
        <f>N12*75</f>
        <v>0</v>
      </c>
      <c r="N35" s="91" t="s">
        <v>84</v>
      </c>
      <c r="O35" s="91"/>
      <c r="P35" s="117" t="s">
        <v>98</v>
      </c>
      <c r="Q35" s="117"/>
      <c r="R35" s="117"/>
      <c r="S35" s="117"/>
      <c r="T35" s="117"/>
      <c r="U35" s="117"/>
      <c r="V35" s="4" t="s">
        <v>23</v>
      </c>
      <c r="W35" s="3">
        <v>60</v>
      </c>
      <c r="X35" s="3" t="s">
        <v>42</v>
      </c>
      <c r="Y35" s="5" t="s">
        <v>25</v>
      </c>
    </row>
    <row r="36" spans="1:25" x14ac:dyDescent="0.15">
      <c r="C36" s="90"/>
      <c r="D36" s="90"/>
      <c r="E36" s="90"/>
      <c r="F36" s="90"/>
      <c r="G36" s="90"/>
      <c r="H36" s="90"/>
      <c r="J36" s="108"/>
      <c r="K36" s="108"/>
      <c r="L36" s="108"/>
      <c r="M36" s="108"/>
      <c r="N36" s="18"/>
      <c r="O36" s="18"/>
      <c r="P36" s="108"/>
      <c r="Q36" s="108"/>
      <c r="R36" s="108"/>
      <c r="S36" s="108"/>
      <c r="T36" s="108"/>
      <c r="U36" s="108"/>
      <c r="V36" s="1"/>
    </row>
    <row r="37" spans="1:25" s="2" customFormat="1" ht="22.5" customHeight="1" x14ac:dyDescent="0.15">
      <c r="A37" s="2" t="s">
        <v>247</v>
      </c>
      <c r="B37" s="121" t="s">
        <v>44</v>
      </c>
      <c r="C37" s="121"/>
      <c r="D37" s="121"/>
      <c r="E37" s="121"/>
      <c r="F37" s="121"/>
      <c r="G37" s="121"/>
      <c r="H37" s="121"/>
      <c r="I37" s="3" t="s">
        <v>39</v>
      </c>
      <c r="J37" s="117" t="s">
        <v>80</v>
      </c>
      <c r="K37" s="117"/>
      <c r="L37" s="117"/>
      <c r="M37" s="117"/>
      <c r="N37" s="117"/>
      <c r="O37" s="5"/>
      <c r="P37" s="117"/>
      <c r="Q37" s="117"/>
      <c r="R37" s="117"/>
      <c r="S37" s="117"/>
      <c r="T37" s="117"/>
      <c r="U37" s="117"/>
      <c r="V37" s="4" t="s">
        <v>23</v>
      </c>
      <c r="W37" s="3">
        <v>60</v>
      </c>
      <c r="X37" s="3" t="s">
        <v>42</v>
      </c>
      <c r="Y37" s="5" t="s">
        <v>25</v>
      </c>
    </row>
    <row r="38" spans="1:25" x14ac:dyDescent="0.15">
      <c r="C38" s="90"/>
      <c r="D38" s="90"/>
      <c r="E38" s="90"/>
      <c r="F38" s="90"/>
      <c r="G38" s="90"/>
      <c r="H38" s="90"/>
      <c r="J38" s="108"/>
      <c r="K38" s="108"/>
      <c r="L38" s="108"/>
      <c r="M38" s="108"/>
      <c r="N38" s="18"/>
      <c r="O38" s="18"/>
      <c r="P38" s="108"/>
      <c r="Q38" s="108"/>
      <c r="R38" s="108"/>
      <c r="S38" s="108"/>
      <c r="T38" s="108"/>
      <c r="U38" s="108"/>
      <c r="V38" s="1"/>
    </row>
    <row r="39" spans="1:25" s="2" customFormat="1" ht="22.5" customHeight="1" x14ac:dyDescent="0.15">
      <c r="A39" s="2" t="s">
        <v>348</v>
      </c>
      <c r="B39" s="121" t="s">
        <v>47</v>
      </c>
      <c r="C39" s="121"/>
      <c r="D39" s="121"/>
      <c r="E39" s="121"/>
      <c r="F39" s="121"/>
      <c r="G39" s="121"/>
      <c r="H39" s="121"/>
      <c r="I39" s="3" t="s">
        <v>39</v>
      </c>
      <c r="J39" s="117" t="s">
        <v>78</v>
      </c>
      <c r="K39" s="117"/>
      <c r="L39" s="117"/>
      <c r="M39" s="117"/>
      <c r="N39" s="117"/>
      <c r="O39" s="5"/>
      <c r="P39" s="117"/>
      <c r="Q39" s="117"/>
      <c r="R39" s="117"/>
      <c r="S39" s="117"/>
      <c r="T39" s="117"/>
      <c r="U39" s="117"/>
      <c r="V39" s="4" t="s">
        <v>23</v>
      </c>
      <c r="W39" s="3">
        <v>10</v>
      </c>
      <c r="X39" s="3" t="s">
        <v>42</v>
      </c>
      <c r="Y39" s="5" t="s">
        <v>25</v>
      </c>
    </row>
    <row r="40" spans="1:25" x14ac:dyDescent="0.15">
      <c r="C40" s="90"/>
      <c r="D40" s="90"/>
      <c r="E40" s="90"/>
      <c r="F40" s="90"/>
      <c r="G40" s="90"/>
      <c r="H40" s="90"/>
      <c r="J40" s="108"/>
      <c r="K40" s="108"/>
      <c r="L40" s="108"/>
      <c r="M40" s="108"/>
      <c r="N40" s="18"/>
      <c r="O40" s="18"/>
      <c r="P40" s="108"/>
      <c r="Q40" s="108"/>
      <c r="R40" s="108"/>
      <c r="S40" s="108"/>
      <c r="T40" s="108"/>
      <c r="U40" s="108"/>
      <c r="V40" s="1"/>
    </row>
    <row r="41" spans="1:25" s="2" customFormat="1" ht="22.5" customHeight="1" x14ac:dyDescent="0.15">
      <c r="A41" s="2" t="s">
        <v>349</v>
      </c>
      <c r="B41" s="121" t="s">
        <v>44</v>
      </c>
      <c r="C41" s="121"/>
      <c r="D41" s="121"/>
      <c r="E41" s="121"/>
      <c r="F41" s="121"/>
      <c r="G41" s="121"/>
      <c r="H41" s="121"/>
      <c r="I41" s="3"/>
      <c r="J41" s="124"/>
      <c r="K41" s="124"/>
      <c r="L41" s="124"/>
      <c r="M41" s="124"/>
      <c r="N41" s="124"/>
      <c r="O41" s="124"/>
      <c r="P41" s="91"/>
      <c r="Q41" s="91"/>
      <c r="R41" s="91"/>
      <c r="S41" s="91"/>
      <c r="T41" s="91"/>
      <c r="U41" s="91"/>
      <c r="V41" s="4" t="s">
        <v>23</v>
      </c>
      <c r="W41" s="3">
        <v>60</v>
      </c>
      <c r="X41" s="3" t="s">
        <v>42</v>
      </c>
      <c r="Y41" s="5" t="s">
        <v>25</v>
      </c>
    </row>
    <row r="42" spans="1:25" ht="14.25" thickBot="1" x14ac:dyDescent="0.2"/>
    <row r="43" spans="1:25" ht="14.25" thickTop="1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s="2" customFormat="1" ht="18.75" customHeight="1" x14ac:dyDescent="0.15">
      <c r="B44" s="126" t="s">
        <v>99</v>
      </c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</row>
    <row r="45" spans="1:25" ht="21.95" customHeight="1" x14ac:dyDescent="0.15">
      <c r="B45" s="90" t="s">
        <v>100</v>
      </c>
      <c r="C45" s="90"/>
      <c r="D45" s="90"/>
      <c r="E45" s="90"/>
      <c r="F45" s="90"/>
      <c r="G45" s="90"/>
      <c r="H45" s="90" t="s">
        <v>101</v>
      </c>
      <c r="I45" s="90"/>
      <c r="J45" s="90" t="s">
        <v>102</v>
      </c>
      <c r="K45" s="90"/>
    </row>
    <row r="46" spans="1:25" s="2" customFormat="1" ht="10.7" customHeight="1" x14ac:dyDescent="0.15"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4"/>
      <c r="W46" s="3"/>
      <c r="X46" s="3"/>
      <c r="Y46" s="5"/>
    </row>
    <row r="47" spans="1:25" ht="13.5" customHeight="1" x14ac:dyDescent="0.15"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1"/>
    </row>
    <row r="48" spans="1:25" s="2" customFormat="1" ht="22.5" customHeight="1" x14ac:dyDescent="0.15">
      <c r="B48" s="121" t="s">
        <v>103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21"/>
      <c r="P48" s="21"/>
      <c r="Q48" s="21"/>
      <c r="R48" s="21"/>
      <c r="S48" s="21"/>
      <c r="T48" s="21"/>
      <c r="U48" s="21"/>
      <c r="V48" s="4"/>
      <c r="W48" s="3"/>
      <c r="X48" s="3"/>
      <c r="Y48" s="5"/>
    </row>
    <row r="49" spans="1:25" ht="22.5" customHeight="1" x14ac:dyDescent="0.15">
      <c r="B49" s="90" t="s">
        <v>104</v>
      </c>
      <c r="C49" s="90"/>
      <c r="D49" s="90"/>
      <c r="E49" s="90"/>
      <c r="F49" s="90"/>
      <c r="G49" s="90"/>
      <c r="H49" s="117" t="s">
        <v>105</v>
      </c>
      <c r="I49" s="117"/>
      <c r="J49" s="117"/>
      <c r="K49" s="117"/>
      <c r="L49" s="117"/>
      <c r="M49" s="117"/>
      <c r="N49" s="117"/>
      <c r="O49" s="21"/>
      <c r="P49" s="21"/>
      <c r="Q49" s="21"/>
      <c r="R49" s="21"/>
      <c r="S49" s="21"/>
      <c r="T49" s="21"/>
      <c r="U49" s="21"/>
      <c r="V49" s="1"/>
    </row>
    <row r="50" spans="1:25" s="2" customFormat="1" ht="22.5" customHeight="1" x14ac:dyDescent="0.15"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4"/>
      <c r="W50" s="3"/>
      <c r="X50" s="3"/>
      <c r="Y50" s="5"/>
    </row>
    <row r="51" spans="1:25" ht="14.25" thickBot="1" x14ac:dyDescent="0.2"/>
    <row r="52" spans="1:25" ht="12" customHeight="1" thickTop="1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22.5" customHeight="1" x14ac:dyDescent="0.15">
      <c r="C53" s="2" t="s">
        <v>177</v>
      </c>
      <c r="D53" s="2" t="s">
        <v>23</v>
      </c>
      <c r="E53" s="2"/>
      <c r="F53" s="2" t="s">
        <v>24</v>
      </c>
      <c r="G53" s="44"/>
      <c r="H53" s="44" t="s">
        <v>230</v>
      </c>
      <c r="I53" s="2"/>
      <c r="J53" s="53" t="s">
        <v>25</v>
      </c>
      <c r="K53" s="91" t="s">
        <v>60</v>
      </c>
      <c r="L53" s="91"/>
      <c r="M53" s="91"/>
      <c r="N53" s="91"/>
      <c r="O53" s="91"/>
      <c r="P53" s="91"/>
      <c r="Q53" s="91"/>
      <c r="R53" s="91"/>
      <c r="S53" s="91"/>
      <c r="T53" s="91"/>
    </row>
    <row r="54" spans="1:25" ht="7.5" customHeight="1" x14ac:dyDescent="0.15"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5" x14ac:dyDescent="0.15">
      <c r="C55" s="90" t="s">
        <v>211</v>
      </c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</row>
    <row r="57" spans="1:25" x14ac:dyDescent="0.15">
      <c r="C57" s="90" t="s">
        <v>37</v>
      </c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1"/>
      <c r="R57" s="1"/>
    </row>
  </sheetData>
  <protectedRanges>
    <protectedRange password="CF25" sqref="F9 E11:E12 N11" name="範囲2"/>
    <protectedRange sqref="F9 E11:E12 N11 E44 G44" name="範囲1"/>
    <protectedRange sqref="E17 G17" name="範囲1_1_1_1"/>
    <protectedRange sqref="E53 G53:H53" name="範囲1_2"/>
  </protectedRanges>
  <mergeCells count="100">
    <mergeCell ref="B21:H21"/>
    <mergeCell ref="K53:T53"/>
    <mergeCell ref="J21:L21"/>
    <mergeCell ref="N21:O21"/>
    <mergeCell ref="W19:X19"/>
    <mergeCell ref="W23:X23"/>
    <mergeCell ref="W25:X25"/>
    <mergeCell ref="P22:U22"/>
    <mergeCell ref="J40:M40"/>
    <mergeCell ref="P40:U40"/>
    <mergeCell ref="B41:H41"/>
    <mergeCell ref="J41:O41"/>
    <mergeCell ref="P41:U41"/>
    <mergeCell ref="C38:H38"/>
    <mergeCell ref="J38:M38"/>
    <mergeCell ref="P38:U38"/>
    <mergeCell ref="C55:S55"/>
    <mergeCell ref="C57:P57"/>
    <mergeCell ref="C15:V15"/>
    <mergeCell ref="B19:H19"/>
    <mergeCell ref="J19:O19"/>
    <mergeCell ref="P19:U19"/>
    <mergeCell ref="C22:H22"/>
    <mergeCell ref="J22:M22"/>
    <mergeCell ref="B44:W44"/>
    <mergeCell ref="B45:G45"/>
    <mergeCell ref="H45:I45"/>
    <mergeCell ref="J45:K45"/>
    <mergeCell ref="B48:N48"/>
    <mergeCell ref="B49:G49"/>
    <mergeCell ref="H49:N49"/>
    <mergeCell ref="C40:H40"/>
    <mergeCell ref="B39:H39"/>
    <mergeCell ref="J39:N39"/>
    <mergeCell ref="P39:U39"/>
    <mergeCell ref="C36:H36"/>
    <mergeCell ref="J36:M36"/>
    <mergeCell ref="P36:U36"/>
    <mergeCell ref="B37:H37"/>
    <mergeCell ref="J37:N37"/>
    <mergeCell ref="P37:U37"/>
    <mergeCell ref="C34:H34"/>
    <mergeCell ref="J34:M34"/>
    <mergeCell ref="P34:U34"/>
    <mergeCell ref="B35:H35"/>
    <mergeCell ref="J35:L35"/>
    <mergeCell ref="N35:O35"/>
    <mergeCell ref="P35:U35"/>
    <mergeCell ref="B33:H33"/>
    <mergeCell ref="P33:U33"/>
    <mergeCell ref="B29:H29"/>
    <mergeCell ref="J29:M29"/>
    <mergeCell ref="P29:U29"/>
    <mergeCell ref="C30:H30"/>
    <mergeCell ref="J30:M30"/>
    <mergeCell ref="P30:U30"/>
    <mergeCell ref="B31:H31"/>
    <mergeCell ref="J31:U31"/>
    <mergeCell ref="C32:H32"/>
    <mergeCell ref="J32:M32"/>
    <mergeCell ref="P32:U32"/>
    <mergeCell ref="B27:H27"/>
    <mergeCell ref="J27:L27"/>
    <mergeCell ref="N27:O27"/>
    <mergeCell ref="P27:U27"/>
    <mergeCell ref="C28:H28"/>
    <mergeCell ref="J28:M28"/>
    <mergeCell ref="P28:U28"/>
    <mergeCell ref="C26:H26"/>
    <mergeCell ref="J26:M26"/>
    <mergeCell ref="P26:U26"/>
    <mergeCell ref="C12:D12"/>
    <mergeCell ref="E12:H12"/>
    <mergeCell ref="J12:M12"/>
    <mergeCell ref="N12:P12"/>
    <mergeCell ref="Q12:R12"/>
    <mergeCell ref="I13:R13"/>
    <mergeCell ref="B23:H23"/>
    <mergeCell ref="J23:O23"/>
    <mergeCell ref="P23:U23"/>
    <mergeCell ref="B25:H25"/>
    <mergeCell ref="C20:H20"/>
    <mergeCell ref="J20:M20"/>
    <mergeCell ref="P20:U20"/>
    <mergeCell ref="AB7:AC7"/>
    <mergeCell ref="C8:I8"/>
    <mergeCell ref="C9:D9"/>
    <mergeCell ref="F9:N9"/>
    <mergeCell ref="AB9:AC9"/>
    <mergeCell ref="C11:D11"/>
    <mergeCell ref="E11:H11"/>
    <mergeCell ref="J11:M11"/>
    <mergeCell ref="N11:P11"/>
    <mergeCell ref="Q11:R11"/>
    <mergeCell ref="W2:Y2"/>
    <mergeCell ref="C3:U5"/>
    <mergeCell ref="E6:I6"/>
    <mergeCell ref="F7:G7"/>
    <mergeCell ref="H7:M7"/>
    <mergeCell ref="Q7:V7"/>
  </mergeCells>
  <phoneticPr fontId="1"/>
  <dataValidations count="1">
    <dataValidation showDropDown="1" showInputMessage="1" showErrorMessage="1" sqref="J31:L31" xr:uid="{00000000-0002-0000-2000-000000000000}"/>
  </dataValidations>
  <hyperlinks>
    <hyperlink ref="W2:Y2" location="目次!A1" display="戻る" xr:uid="{00000000-0004-0000-2000-000000000000}"/>
  </hyperlink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8481" r:id="rId4" name="Check Box 1">
              <controlPr defaultSize="0" autoFill="0" autoLine="0" autoPict="0">
                <anchor moveWithCells="1">
                  <from>
                    <xdr:col>16</xdr:col>
                    <xdr:colOff>85725</xdr:colOff>
                    <xdr:row>5</xdr:row>
                    <xdr:rowOff>209550</xdr:rowOff>
                  </from>
                  <to>
                    <xdr:col>18</xdr:col>
                    <xdr:colOff>247650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82" r:id="rId5" name="Check Box 2">
              <controlPr defaultSize="0" autoFill="0" autoLine="0" autoPict="0">
                <anchor moveWithCells="1">
                  <from>
                    <xdr:col>19</xdr:col>
                    <xdr:colOff>76200</xdr:colOff>
                    <xdr:row>5</xdr:row>
                    <xdr:rowOff>209550</xdr:rowOff>
                  </from>
                  <to>
                    <xdr:col>20</xdr:col>
                    <xdr:colOff>390525</xdr:colOff>
                    <xdr:row>7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xr:uid="{00000000-0002-0000-2000-000001000000}">
          <x14:formula1>
            <xm:f>目次!$D$1:$D$28</xm:f>
          </x14:formula1>
          <xm:sqref>C3:U5</xm:sqref>
        </x14:dataValidation>
        <x14:dataValidation type="list" allowBlank="1" showInputMessage="1" showErrorMessage="1" xr:uid="{00000000-0002-0000-2000-000002000000}">
          <x14:formula1>
            <xm:f>MST!$B$22:$B$26</xm:f>
          </x14:formula1>
          <xm:sqref>C8:I8</xm:sqref>
        </x14:dataValidation>
        <x14:dataValidation type="list" allowBlank="1" showInputMessage="1" showErrorMessage="1" xr:uid="{00000000-0002-0000-2000-000003000000}">
          <x14:formula1>
            <xm:f>MST!$D$4:$D$17</xm:f>
          </x14:formula1>
          <xm:sqref>P37:U37 P29:U29 P39:U39 P33:U33 P41:U41 Q25:U25</xm:sqref>
        </x14:dataValidation>
        <x14:dataValidation type="list" allowBlank="1" showInputMessage="1" showErrorMessage="1" xr:uid="{00000000-0002-0000-2000-000004000000}">
          <x14:formula1>
            <xm:f>MST!$B$4:$B$17</xm:f>
          </x14:formula1>
          <xm:sqref>B39:H39 C46 B41:H41 B27:H27 B29:H29 B31:H31 B33:H33 B35:H35 B37:H37</xm:sqref>
        </x14:dataValidation>
        <x14:dataValidation type="list" allowBlank="1" showInputMessage="1" showErrorMessage="1" xr:uid="{00000000-0002-0000-2000-000005000000}">
          <x14:formula1>
            <xm:f>MST!$D$4:$D$15</xm:f>
          </x14:formula1>
          <xm:sqref>J41:L41</xm:sqref>
        </x14:dataValidation>
        <x14:dataValidation type="list" allowBlank="1" showInputMessage="1" showErrorMessage="1" xr:uid="{00000000-0002-0000-2000-000006000000}">
          <x14:formula1>
            <xm:f>MST!$D$4:$D$9</xm:f>
          </x14:formula1>
          <xm:sqref>J39:L39 J29:M29</xm:sqref>
        </x14:dataValidation>
        <x14:dataValidation type="list" allowBlank="1" showInputMessage="1" showErrorMessage="1" xr:uid="{00000000-0002-0000-2000-000007000000}">
          <x14:formula1>
            <xm:f>MST!$D$4:$D$11</xm:f>
          </x14:formula1>
          <xm:sqref>J33:M33</xm:sqref>
        </x14:dataValidation>
        <x14:dataValidation type="list" allowBlank="1" showInputMessage="1" showErrorMessage="1" xr:uid="{00000000-0002-0000-2000-000008000000}">
          <x14:formula1>
            <xm:f>MST!$D$4:$D$10</xm:f>
          </x14:formula1>
          <xm:sqref>J37:L37</xm:sqref>
        </x14:dataValidation>
        <x14:dataValidation type="list" allowBlank="1" showInputMessage="1" showErrorMessage="1" xr:uid="{00000000-0002-0000-2000-000009000000}">
          <x14:formula1>
            <xm:f>MST!$F$4:$F$16</xm:f>
          </x14:formula1>
          <xm:sqref>K53:T53</xm:sqref>
        </x14:dataValidation>
        <x14:dataValidation type="list" allowBlank="1" showInputMessage="1" xr:uid="{00000000-0002-0000-2000-00000A000000}">
          <x14:formula1>
            <xm:f>MST!$B$4:$B$17</xm:f>
          </x14:formula1>
          <xm:sqref>B25:H25</xm:sqref>
        </x14:dataValidation>
        <x14:dataValidation type="list" allowBlank="1" showInputMessage="1" showErrorMessage="1" xr:uid="{00000000-0002-0000-2000-00000B000000}">
          <x14:formula1>
            <xm:f>MST!$F$4:$F$17</xm:f>
          </x14:formula1>
          <xm:sqref>J25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5">
    <tabColor rgb="FF002060"/>
    <pageSetUpPr fitToPage="1"/>
  </sheetPr>
  <dimension ref="A2:AC50"/>
  <sheetViews>
    <sheetView showGridLines="0" showRowColHeaders="0" topLeftCell="A22" zoomScale="130" zoomScaleNormal="130" zoomScaleSheetLayoutView="100" zoomScalePageLayoutView="160" workbookViewId="0">
      <selection activeCell="B25" sqref="B25:H25"/>
    </sheetView>
  </sheetViews>
  <sheetFormatPr defaultRowHeight="13.5" x14ac:dyDescent="0.15"/>
  <cols>
    <col min="1" max="1" width="4" customWidth="1"/>
    <col min="2" max="2" width="3.875" customWidth="1"/>
    <col min="3" max="3" width="7.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4" customWidth="1"/>
    <col min="11" max="11" width="1.75" customWidth="1"/>
    <col min="12" max="12" width="7.12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7.375" customWidth="1"/>
    <col min="22" max="22" width="1.875" customWidth="1"/>
    <col min="23" max="23" width="4.5" customWidth="1"/>
    <col min="24" max="24" width="3" customWidth="1"/>
    <col min="25" max="25" width="1.75" customWidth="1"/>
  </cols>
  <sheetData>
    <row r="2" spans="2:29" x14ac:dyDescent="0.15">
      <c r="W2" s="89" t="s">
        <v>87</v>
      </c>
      <c r="X2" s="89"/>
      <c r="Y2" s="89"/>
    </row>
    <row r="3" spans="2:29" x14ac:dyDescent="0.15">
      <c r="C3" s="98" t="s">
        <v>350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2:29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2:29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2:29" ht="20.85" customHeight="1" x14ac:dyDescent="0.15">
      <c r="B6" s="56" t="s">
        <v>23</v>
      </c>
      <c r="C6" s="60"/>
      <c r="D6" s="22" t="s">
        <v>25</v>
      </c>
      <c r="E6" s="88" t="s">
        <v>112</v>
      </c>
      <c r="F6" s="88"/>
      <c r="G6" s="88"/>
      <c r="H6" s="88"/>
      <c r="I6" s="88"/>
      <c r="J6" s="22"/>
      <c r="K6" s="22"/>
      <c r="L6" s="22"/>
      <c r="M6" s="22"/>
      <c r="N6" s="22"/>
      <c r="O6" s="22"/>
      <c r="P6" s="22"/>
      <c r="Q6" s="22"/>
      <c r="R6" s="22"/>
    </row>
    <row r="7" spans="2:29" ht="20.85" customHeight="1" x14ac:dyDescent="0.15">
      <c r="F7" s="100">
        <v>3</v>
      </c>
      <c r="G7" s="100"/>
      <c r="H7" s="99" t="s">
        <v>21</v>
      </c>
      <c r="I7" s="99"/>
      <c r="J7" s="99"/>
      <c r="K7" s="99"/>
      <c r="L7" s="99"/>
      <c r="M7" s="99"/>
      <c r="P7" s="1" t="s">
        <v>68</v>
      </c>
      <c r="Q7" s="90"/>
      <c r="R7" s="90"/>
      <c r="S7" s="90"/>
      <c r="T7" s="90"/>
      <c r="U7" s="90"/>
      <c r="V7" s="90"/>
      <c r="AB7" s="108"/>
      <c r="AC7" s="108"/>
    </row>
    <row r="8" spans="2:29" ht="20.85" customHeight="1" x14ac:dyDescent="0.15">
      <c r="C8" s="142" t="s">
        <v>207</v>
      </c>
      <c r="D8" s="142"/>
      <c r="E8" s="142"/>
      <c r="F8" s="142"/>
      <c r="G8" s="142"/>
      <c r="H8" s="142"/>
      <c r="I8" s="142"/>
      <c r="J8" s="1"/>
      <c r="K8" s="1"/>
      <c r="L8" s="1"/>
    </row>
    <row r="9" spans="2:29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12" t="s">
        <v>25</v>
      </c>
      <c r="P9" s="10"/>
      <c r="Q9" s="10"/>
      <c r="R9" s="132"/>
      <c r="S9" s="132"/>
      <c r="T9" s="132"/>
      <c r="U9" s="132"/>
      <c r="V9" s="24"/>
      <c r="Y9" s="23"/>
      <c r="AB9" s="108"/>
      <c r="AC9" s="108"/>
    </row>
    <row r="10" spans="2:29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12"/>
      <c r="P10" s="10"/>
      <c r="Q10" s="10"/>
      <c r="R10" s="10"/>
      <c r="S10" s="10"/>
      <c r="T10" s="10"/>
    </row>
    <row r="11" spans="2:29" ht="22.5" customHeight="1" x14ac:dyDescent="0.15">
      <c r="C11" s="97" t="s">
        <v>16</v>
      </c>
      <c r="D11" s="97"/>
      <c r="E11" s="93"/>
      <c r="F11" s="94"/>
      <c r="G11" s="94"/>
      <c r="H11" s="94"/>
      <c r="I11" s="17" t="s">
        <v>18</v>
      </c>
      <c r="J11" s="101" t="s">
        <v>20</v>
      </c>
      <c r="K11" s="119"/>
      <c r="L11" s="119"/>
      <c r="M11" s="102"/>
      <c r="N11" s="93"/>
      <c r="O11" s="94"/>
      <c r="P11" s="94"/>
      <c r="Q11" s="120" t="s">
        <v>69</v>
      </c>
      <c r="R11" s="120"/>
      <c r="S11" s="97" t="s">
        <v>123</v>
      </c>
      <c r="T11" s="97"/>
      <c r="U11" s="97"/>
      <c r="V11" s="137"/>
      <c r="W11" s="137"/>
      <c r="X11" s="137"/>
      <c r="Y11" s="137"/>
    </row>
    <row r="12" spans="2:29" ht="27" customHeight="1" x14ac:dyDescent="0.15">
      <c r="C12" s="97" t="s">
        <v>17</v>
      </c>
      <c r="D12" s="97"/>
      <c r="E12" s="93"/>
      <c r="F12" s="94"/>
      <c r="G12" s="94"/>
      <c r="H12" s="94"/>
      <c r="I12" s="17" t="s">
        <v>19</v>
      </c>
      <c r="J12" s="143" t="s">
        <v>89</v>
      </c>
      <c r="K12" s="144"/>
      <c r="L12" s="144"/>
      <c r="M12" s="145"/>
      <c r="N12" s="95">
        <f>E12^0.663*N11^0.4444*0.008883</f>
        <v>0</v>
      </c>
      <c r="O12" s="96"/>
      <c r="P12" s="96"/>
      <c r="Q12" s="114" t="s">
        <v>77</v>
      </c>
      <c r="R12" s="114"/>
      <c r="S12" s="138" t="s">
        <v>122</v>
      </c>
      <c r="T12" s="138"/>
      <c r="U12" s="138"/>
      <c r="V12" s="137"/>
      <c r="W12" s="139"/>
      <c r="X12" s="140" t="s">
        <v>126</v>
      </c>
      <c r="Y12" s="141"/>
    </row>
    <row r="13" spans="2:29" x14ac:dyDescent="0.15">
      <c r="I13" s="106" t="s">
        <v>91</v>
      </c>
      <c r="J13" s="107"/>
      <c r="K13" s="107"/>
      <c r="L13" s="107"/>
      <c r="M13" s="107"/>
      <c r="N13" s="107"/>
      <c r="O13" s="107"/>
      <c r="P13" s="107"/>
      <c r="Q13" s="107"/>
      <c r="R13" s="107"/>
    </row>
    <row r="14" spans="2:29" ht="9" customHeight="1" x14ac:dyDescent="0.15">
      <c r="I14" s="28"/>
      <c r="J14" s="29"/>
      <c r="K14" s="29"/>
      <c r="L14" s="29"/>
      <c r="M14" s="29"/>
      <c r="N14" s="29"/>
      <c r="O14" s="29"/>
      <c r="P14" s="29"/>
      <c r="Q14" s="29"/>
      <c r="R14" s="29"/>
    </row>
    <row r="15" spans="2:29" x14ac:dyDescent="0.15">
      <c r="C15" s="146" t="s">
        <v>198</v>
      </c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</row>
    <row r="16" spans="2:29" ht="6.2" customHeight="1" x14ac:dyDescent="0.15">
      <c r="I16" s="28"/>
      <c r="J16" s="29"/>
      <c r="K16" s="29"/>
      <c r="L16" s="29"/>
      <c r="M16" s="29"/>
      <c r="N16" s="29"/>
      <c r="O16" s="29"/>
      <c r="P16" s="29"/>
      <c r="Q16" s="29"/>
      <c r="R16" s="29"/>
    </row>
    <row r="17" spans="1:25" s="2" customFormat="1" ht="22.5" customHeight="1" x14ac:dyDescent="0.15">
      <c r="C17" s="2" t="s">
        <v>22</v>
      </c>
      <c r="D17" s="2" t="s">
        <v>23</v>
      </c>
      <c r="F17" s="2" t="s">
        <v>24</v>
      </c>
      <c r="H17" s="2" t="s">
        <v>25</v>
      </c>
    </row>
    <row r="19" spans="1:25" ht="22.5" customHeight="1" x14ac:dyDescent="0.15">
      <c r="A19" s="2" t="s">
        <v>115</v>
      </c>
      <c r="B19" s="91" t="s">
        <v>47</v>
      </c>
      <c r="C19" s="91"/>
      <c r="D19" s="91"/>
      <c r="E19" s="91"/>
      <c r="F19" s="91"/>
      <c r="G19" s="91"/>
      <c r="H19" s="91"/>
      <c r="I19" s="3"/>
      <c r="J19" s="117"/>
      <c r="K19" s="117"/>
      <c r="L19" s="117"/>
      <c r="M19" s="117"/>
      <c r="N19" s="117"/>
      <c r="O19" s="117"/>
      <c r="P19" s="158"/>
      <c r="Q19" s="158"/>
      <c r="R19" s="158"/>
      <c r="S19" s="158"/>
      <c r="T19" s="158"/>
      <c r="U19" s="158"/>
      <c r="V19" s="4" t="s">
        <v>66</v>
      </c>
      <c r="W19" s="91" t="s">
        <v>159</v>
      </c>
      <c r="X19" s="91"/>
      <c r="Y19" s="5" t="s">
        <v>25</v>
      </c>
    </row>
    <row r="20" spans="1:25" s="2" customFormat="1" ht="13.5" customHeight="1" x14ac:dyDescent="0.15">
      <c r="A20"/>
      <c r="B20"/>
      <c r="C20" s="90"/>
      <c r="D20" s="90"/>
      <c r="E20" s="90"/>
      <c r="F20" s="90"/>
      <c r="G20" s="90"/>
      <c r="H20" s="90"/>
      <c r="I20"/>
      <c r="J20" s="108"/>
      <c r="K20" s="108"/>
      <c r="L20" s="108"/>
      <c r="M20" s="108"/>
      <c r="N20" s="18"/>
      <c r="O20" s="18"/>
      <c r="P20" s="108"/>
      <c r="Q20" s="108"/>
      <c r="R20" s="108"/>
      <c r="S20" s="108"/>
      <c r="T20" s="108"/>
      <c r="U20" s="108"/>
      <c r="V20" s="1"/>
      <c r="W20"/>
      <c r="X20"/>
      <c r="Y20"/>
    </row>
    <row r="21" spans="1:25" ht="22.5" customHeight="1" x14ac:dyDescent="0.15">
      <c r="A21" s="2" t="s">
        <v>27</v>
      </c>
      <c r="B21" s="91" t="s">
        <v>329</v>
      </c>
      <c r="C21" s="91"/>
      <c r="D21" s="91"/>
      <c r="E21" s="91"/>
      <c r="F21" s="91"/>
      <c r="G21" s="91"/>
      <c r="H21" s="91"/>
      <c r="I21" s="3" t="s">
        <v>280</v>
      </c>
      <c r="J21" s="117" t="s">
        <v>327</v>
      </c>
      <c r="K21" s="117"/>
      <c r="L21" s="117"/>
      <c r="M21" s="19">
        <v>1200</v>
      </c>
      <c r="N21" s="91" t="s">
        <v>84</v>
      </c>
      <c r="O21" s="91"/>
      <c r="P21" s="117" t="s">
        <v>320</v>
      </c>
      <c r="Q21" s="117"/>
      <c r="R21" s="117"/>
      <c r="S21" s="117"/>
      <c r="T21" s="117"/>
      <c r="U21" s="117"/>
      <c r="V21" s="4" t="s">
        <v>66</v>
      </c>
      <c r="W21" s="3" t="s">
        <v>330</v>
      </c>
      <c r="X21" s="3" t="s">
        <v>42</v>
      </c>
      <c r="Y21" s="5" t="s">
        <v>25</v>
      </c>
    </row>
    <row r="22" spans="1:25" x14ac:dyDescent="0.15">
      <c r="C22" s="90"/>
      <c r="D22" s="90"/>
      <c r="E22" s="90"/>
      <c r="F22" s="90"/>
      <c r="G22" s="90"/>
      <c r="H22" s="90"/>
      <c r="J22" s="108"/>
      <c r="K22" s="108"/>
      <c r="L22" s="108"/>
      <c r="M22" s="108"/>
      <c r="N22" s="18"/>
      <c r="O22" s="18"/>
      <c r="P22" s="108"/>
      <c r="Q22" s="108"/>
      <c r="R22" s="108"/>
      <c r="S22" s="108"/>
      <c r="T22" s="108"/>
      <c r="U22" s="108"/>
      <c r="V22" s="1"/>
    </row>
    <row r="23" spans="1:25" ht="22.5" customHeight="1" x14ac:dyDescent="0.15">
      <c r="A23" s="2" t="s">
        <v>28</v>
      </c>
      <c r="B23" s="91" t="s">
        <v>47</v>
      </c>
      <c r="C23" s="91"/>
      <c r="D23" s="91"/>
      <c r="E23" s="91"/>
      <c r="F23" s="91"/>
      <c r="G23" s="91"/>
      <c r="H23" s="91"/>
      <c r="I23" s="3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4" t="s">
        <v>66</v>
      </c>
      <c r="W23" s="91" t="s">
        <v>159</v>
      </c>
      <c r="X23" s="91"/>
      <c r="Y23" s="21" t="s">
        <v>25</v>
      </c>
    </row>
    <row r="24" spans="1:25" x14ac:dyDescent="0.15">
      <c r="C24" s="90"/>
      <c r="D24" s="90"/>
      <c r="E24" s="90"/>
      <c r="F24" s="90"/>
      <c r="G24" s="90"/>
      <c r="H24" s="90"/>
      <c r="J24" s="108"/>
      <c r="K24" s="108"/>
      <c r="L24" s="108"/>
      <c r="M24" s="108"/>
      <c r="N24" s="18"/>
      <c r="O24" s="18"/>
      <c r="P24" s="108"/>
      <c r="Q24" s="108"/>
      <c r="R24" s="108"/>
      <c r="S24" s="108"/>
      <c r="T24" s="108"/>
      <c r="U24" s="108"/>
      <c r="V24" s="1"/>
    </row>
    <row r="25" spans="1:25" s="2" customFormat="1" ht="22.5" customHeight="1" x14ac:dyDescent="0.15">
      <c r="A25" s="2" t="s">
        <v>26</v>
      </c>
      <c r="B25" s="129" t="s">
        <v>337</v>
      </c>
      <c r="C25" s="129"/>
      <c r="D25" s="129"/>
      <c r="E25" s="129"/>
      <c r="F25" s="129"/>
      <c r="G25" s="129"/>
      <c r="H25" s="129"/>
      <c r="I25" s="3" t="s">
        <v>39</v>
      </c>
      <c r="J25" s="117" t="s">
        <v>76</v>
      </c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4" t="s">
        <v>66</v>
      </c>
      <c r="W25" s="91" t="s">
        <v>159</v>
      </c>
      <c r="X25" s="91"/>
      <c r="Y25" s="21" t="s">
        <v>25</v>
      </c>
    </row>
    <row r="26" spans="1:25" x14ac:dyDescent="0.15">
      <c r="C26" s="90"/>
      <c r="D26" s="90"/>
      <c r="E26" s="90"/>
      <c r="F26" s="90"/>
      <c r="G26" s="90"/>
      <c r="H26" s="90"/>
      <c r="J26" s="108"/>
      <c r="K26" s="108"/>
      <c r="L26" s="108"/>
      <c r="M26" s="108"/>
      <c r="N26" s="131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</row>
    <row r="27" spans="1:25" s="2" customFormat="1" ht="22.5" customHeight="1" x14ac:dyDescent="0.15">
      <c r="A27" s="2" t="s">
        <v>27</v>
      </c>
      <c r="B27" s="115" t="s">
        <v>47</v>
      </c>
      <c r="C27" s="115"/>
      <c r="D27" s="115"/>
      <c r="E27" s="115"/>
      <c r="F27" s="115"/>
      <c r="G27" s="115"/>
      <c r="H27" s="115"/>
      <c r="I27" s="3" t="s">
        <v>39</v>
      </c>
      <c r="J27" s="91" t="s">
        <v>199</v>
      </c>
      <c r="K27" s="91"/>
      <c r="L27" s="91"/>
      <c r="M27" s="117" t="s">
        <v>351</v>
      </c>
      <c r="N27" s="117"/>
      <c r="O27" s="117"/>
      <c r="P27" s="117"/>
      <c r="Q27" s="117"/>
      <c r="R27" s="117"/>
      <c r="S27" s="117"/>
      <c r="T27" s="117"/>
      <c r="U27" s="117"/>
      <c r="V27" s="4" t="s">
        <v>23</v>
      </c>
      <c r="W27" s="3">
        <v>15</v>
      </c>
      <c r="X27" s="3" t="s">
        <v>42</v>
      </c>
      <c r="Y27" s="5" t="s">
        <v>25</v>
      </c>
    </row>
    <row r="29" spans="1:25" s="2" customFormat="1" ht="22.5" customHeight="1" x14ac:dyDescent="0.15">
      <c r="A29" s="2" t="s">
        <v>28</v>
      </c>
      <c r="B29" s="121" t="s">
        <v>44</v>
      </c>
      <c r="C29" s="121"/>
      <c r="D29" s="121"/>
      <c r="E29" s="121"/>
      <c r="F29" s="121"/>
      <c r="G29" s="121"/>
      <c r="H29" s="121"/>
      <c r="I29" s="3" t="s">
        <v>39</v>
      </c>
      <c r="J29" s="122" t="s">
        <v>200</v>
      </c>
      <c r="K29" s="122"/>
      <c r="L29" s="122"/>
      <c r="M29" s="19">
        <f>N12*200</f>
        <v>0</v>
      </c>
      <c r="N29" s="91" t="s">
        <v>84</v>
      </c>
      <c r="O29" s="91"/>
      <c r="P29" s="117" t="s">
        <v>201</v>
      </c>
      <c r="Q29" s="117"/>
      <c r="R29" s="117"/>
      <c r="S29" s="117"/>
      <c r="T29" s="117"/>
      <c r="U29" s="117"/>
      <c r="V29" s="4" t="s">
        <v>23</v>
      </c>
      <c r="W29" s="3">
        <v>180</v>
      </c>
      <c r="X29" s="3" t="s">
        <v>42</v>
      </c>
      <c r="Y29" s="5" t="s">
        <v>25</v>
      </c>
    </row>
    <row r="30" spans="1:25" x14ac:dyDescent="0.15">
      <c r="C30" s="90"/>
      <c r="D30" s="90"/>
      <c r="E30" s="90"/>
      <c r="F30" s="90"/>
      <c r="G30" s="90"/>
      <c r="H30" s="90"/>
      <c r="J30" s="108"/>
      <c r="K30" s="108"/>
      <c r="L30" s="108"/>
      <c r="M30" s="108"/>
      <c r="N30" s="18"/>
      <c r="O30" s="18"/>
      <c r="P30" s="108"/>
      <c r="Q30" s="108"/>
      <c r="R30" s="108"/>
      <c r="S30" s="108"/>
      <c r="T30" s="108"/>
      <c r="U30" s="108"/>
      <c r="V30" s="1"/>
    </row>
    <row r="31" spans="1:25" s="2" customFormat="1" ht="22.5" customHeight="1" thickBot="1" x14ac:dyDescent="0.2">
      <c r="A31" s="2" t="s">
        <v>29</v>
      </c>
      <c r="B31" s="121" t="s">
        <v>50</v>
      </c>
      <c r="C31" s="121"/>
      <c r="D31" s="121"/>
      <c r="E31" s="121"/>
      <c r="F31" s="121"/>
      <c r="G31" s="121"/>
      <c r="H31" s="121"/>
      <c r="I31" s="3" t="s">
        <v>39</v>
      </c>
      <c r="J31" s="133" t="s">
        <v>119</v>
      </c>
      <c r="K31" s="133"/>
      <c r="L31" s="133"/>
      <c r="M31" s="20" t="e">
        <f>S31*(25+(((140-E11)*N11)/(V12*72))*IF(V11="男",1,0.85))</f>
        <v>#DIV/0!</v>
      </c>
      <c r="N31" s="91" t="s">
        <v>84</v>
      </c>
      <c r="O31" s="91"/>
      <c r="P31" s="26" t="s">
        <v>124</v>
      </c>
      <c r="Q31" s="26"/>
      <c r="R31" s="26" t="s">
        <v>125</v>
      </c>
      <c r="S31" s="27">
        <v>6</v>
      </c>
      <c r="T31" s="21"/>
      <c r="U31" s="21"/>
      <c r="V31" s="4" t="s">
        <v>23</v>
      </c>
      <c r="W31" s="3">
        <v>60</v>
      </c>
      <c r="X31" s="3" t="s">
        <v>42</v>
      </c>
      <c r="Y31" s="5" t="s">
        <v>25</v>
      </c>
    </row>
    <row r="32" spans="1:25" ht="14.25" thickTop="1" x14ac:dyDescent="0.15">
      <c r="C32" s="90"/>
      <c r="D32" s="90"/>
      <c r="E32" s="90"/>
      <c r="F32" s="90"/>
      <c r="G32" s="90"/>
      <c r="H32" s="90"/>
      <c r="J32" s="134" t="s">
        <v>127</v>
      </c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</row>
    <row r="33" spans="1:26" s="2" customFormat="1" ht="22.5" customHeight="1" x14ac:dyDescent="0.15">
      <c r="A33" s="2" t="s">
        <v>30</v>
      </c>
      <c r="B33" s="121" t="s">
        <v>47</v>
      </c>
      <c r="C33" s="121"/>
      <c r="D33" s="121"/>
      <c r="E33" s="121"/>
      <c r="F33" s="121"/>
      <c r="G33" s="121"/>
      <c r="H33" s="121"/>
      <c r="I33" s="3"/>
      <c r="J33" s="117"/>
      <c r="K33" s="117"/>
      <c r="L33" s="117"/>
      <c r="M33" s="117"/>
      <c r="N33" s="5"/>
      <c r="O33" s="5"/>
      <c r="P33" s="117"/>
      <c r="Q33" s="117"/>
      <c r="R33" s="117"/>
      <c r="S33" s="117"/>
      <c r="T33" s="117"/>
      <c r="U33" s="117"/>
      <c r="V33" s="4" t="s">
        <v>66</v>
      </c>
      <c r="W33" s="91" t="s">
        <v>159</v>
      </c>
      <c r="X33" s="91"/>
      <c r="Y33" s="21" t="s">
        <v>25</v>
      </c>
    </row>
    <row r="35" spans="1:26" s="2" customFormat="1" ht="22.5" customHeight="1" x14ac:dyDescent="0.15">
      <c r="A35" s="2" t="s">
        <v>141</v>
      </c>
      <c r="B35" s="91" t="s">
        <v>46</v>
      </c>
      <c r="C35" s="91"/>
      <c r="D35" s="91"/>
      <c r="E35" s="91"/>
      <c r="F35" s="91"/>
      <c r="G35" s="91"/>
      <c r="H35" s="91"/>
      <c r="I35" s="3" t="s">
        <v>39</v>
      </c>
      <c r="J35" s="117" t="s">
        <v>130</v>
      </c>
      <c r="K35" s="117"/>
      <c r="L35" s="117"/>
      <c r="M35" s="30">
        <f>N11*15</f>
        <v>0</v>
      </c>
      <c r="N35" s="91"/>
      <c r="O35" s="91"/>
      <c r="P35" s="117" t="s">
        <v>131</v>
      </c>
      <c r="Q35" s="117"/>
      <c r="R35" s="117"/>
      <c r="S35" s="117"/>
      <c r="T35" s="117"/>
      <c r="U35" s="117"/>
      <c r="V35" s="4" t="s">
        <v>23</v>
      </c>
      <c r="W35" s="3" t="s">
        <v>354</v>
      </c>
      <c r="X35" s="3" t="s">
        <v>42</v>
      </c>
      <c r="Y35" s="5" t="s">
        <v>25</v>
      </c>
    </row>
    <row r="37" spans="1:26" s="2" customFormat="1" ht="22.5" customHeight="1" x14ac:dyDescent="0.15">
      <c r="A37" s="2" t="s">
        <v>32</v>
      </c>
      <c r="B37" s="121" t="s">
        <v>47</v>
      </c>
      <c r="C37" s="121"/>
      <c r="D37" s="121"/>
      <c r="E37" s="121"/>
      <c r="F37" s="121"/>
      <c r="G37" s="121"/>
      <c r="H37" s="121"/>
      <c r="I37" s="3"/>
      <c r="J37" s="117"/>
      <c r="K37" s="117"/>
      <c r="L37" s="117"/>
      <c r="M37" s="117"/>
      <c r="N37" s="5"/>
      <c r="O37" s="5"/>
      <c r="P37" s="117"/>
      <c r="Q37" s="117"/>
      <c r="R37" s="117"/>
      <c r="S37" s="117"/>
      <c r="T37" s="117"/>
      <c r="U37" s="117"/>
      <c r="V37" s="4" t="s">
        <v>66</v>
      </c>
      <c r="W37" s="91" t="s">
        <v>159</v>
      </c>
      <c r="X37" s="91"/>
      <c r="Y37" s="21" t="s">
        <v>25</v>
      </c>
    </row>
    <row r="38" spans="1:26" ht="7.5" customHeight="1" thickBot="1" x14ac:dyDescent="0.2">
      <c r="C38" s="90"/>
      <c r="D38" s="90"/>
      <c r="E38" s="90"/>
      <c r="F38" s="90"/>
      <c r="G38" s="90"/>
      <c r="H38" s="90"/>
      <c r="J38" s="90"/>
      <c r="K38" s="90"/>
      <c r="L38" s="90"/>
      <c r="M38" s="90"/>
      <c r="P38" s="90"/>
      <c r="Q38" s="90"/>
      <c r="R38" s="90"/>
      <c r="S38" s="90"/>
      <c r="T38" s="90"/>
      <c r="U38" s="90"/>
      <c r="V38" s="1"/>
    </row>
    <row r="39" spans="1:26" ht="14.25" thickTop="1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6" s="2" customFormat="1" ht="18.75" customHeight="1" x14ac:dyDescent="0.15">
      <c r="B40" s="147" t="s">
        <v>203</v>
      </c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</row>
    <row r="41" spans="1:26" ht="14.25" thickBot="1" x14ac:dyDescent="0.2"/>
    <row r="42" spans="1:26" s="2" customFormat="1" ht="9" customHeight="1" thickTop="1" x14ac:dyDescent="0.15">
      <c r="A42" s="31"/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2"/>
      <c r="X42" s="32"/>
      <c r="Y42" s="34"/>
    </row>
    <row r="43" spans="1:26" x14ac:dyDescent="0.15">
      <c r="A43" s="160" t="s">
        <v>353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</row>
    <row r="44" spans="1:26" s="2" customFormat="1" ht="13.5" customHeight="1" x14ac:dyDescent="0.15">
      <c r="A44" s="128" t="s">
        <v>352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</row>
    <row r="45" spans="1:26" ht="7.5" customHeight="1" thickBot="1" x14ac:dyDescent="0.2">
      <c r="C45" s="90"/>
      <c r="D45" s="90"/>
      <c r="E45" s="90"/>
      <c r="F45" s="90"/>
      <c r="G45" s="90"/>
      <c r="H45" s="90"/>
      <c r="J45" s="90"/>
      <c r="K45" s="90"/>
      <c r="L45" s="90"/>
      <c r="M45" s="90"/>
      <c r="P45" s="90"/>
      <c r="Q45" s="90"/>
      <c r="R45" s="90"/>
      <c r="S45" s="90"/>
      <c r="T45" s="90"/>
      <c r="U45" s="90"/>
      <c r="V45" s="1"/>
    </row>
    <row r="46" spans="1:26" ht="12" customHeight="1" thickTop="1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6" s="2" customFormat="1" ht="22.5" customHeight="1" x14ac:dyDescent="0.15">
      <c r="C47" s="2" t="s">
        <v>178</v>
      </c>
      <c r="D47" s="2" t="s">
        <v>23</v>
      </c>
      <c r="F47" s="2" t="s">
        <v>24</v>
      </c>
      <c r="H47" s="2" t="s">
        <v>25</v>
      </c>
      <c r="J47" s="91" t="s">
        <v>61</v>
      </c>
      <c r="K47" s="91"/>
      <c r="L47" s="91"/>
      <c r="M47" s="91"/>
      <c r="N47" s="91"/>
      <c r="O47" s="91"/>
      <c r="P47" s="91"/>
      <c r="Q47" s="91"/>
      <c r="R47" s="91"/>
      <c r="S47" s="91"/>
      <c r="T47" s="3"/>
    </row>
    <row r="48" spans="1:26" ht="7.5" customHeight="1" x14ac:dyDescent="0.15"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3:20" s="2" customFormat="1" ht="22.5" customHeight="1" x14ac:dyDescent="0.15">
      <c r="C49" s="2" t="s">
        <v>36</v>
      </c>
      <c r="D49" s="2" t="s">
        <v>23</v>
      </c>
      <c r="F49" s="2" t="s">
        <v>24</v>
      </c>
      <c r="H49" s="2" t="s">
        <v>25</v>
      </c>
      <c r="J49" s="91" t="s">
        <v>62</v>
      </c>
      <c r="K49" s="91"/>
      <c r="L49" s="91"/>
      <c r="M49" s="91"/>
      <c r="N49" s="91"/>
      <c r="O49" s="91"/>
      <c r="P49" s="91"/>
      <c r="Q49" s="91"/>
      <c r="R49" s="91"/>
      <c r="S49" s="91"/>
      <c r="T49" s="3"/>
    </row>
    <row r="50" spans="3:20" s="2" customFormat="1" ht="22.5" customHeight="1" x14ac:dyDescent="0.15">
      <c r="C50" s="2" t="s">
        <v>38</v>
      </c>
      <c r="D50" s="2" t="s">
        <v>23</v>
      </c>
      <c r="F50" s="2" t="s">
        <v>24</v>
      </c>
      <c r="H50" s="2" t="s">
        <v>25</v>
      </c>
      <c r="J50" s="91" t="s">
        <v>62</v>
      </c>
      <c r="K50" s="91"/>
      <c r="L50" s="91"/>
      <c r="M50" s="91"/>
      <c r="N50" s="91"/>
      <c r="O50" s="91"/>
      <c r="P50" s="91"/>
      <c r="Q50" s="91"/>
      <c r="R50" s="91"/>
      <c r="S50" s="91"/>
      <c r="T50" s="3"/>
    </row>
  </sheetData>
  <protectedRanges>
    <protectedRange sqref="F9 E11:E12 N11 E17 G17 E47 G47 E49:E50 G49:G50" name="範囲1"/>
    <protectedRange sqref="E40 G40" name="範囲1_1"/>
  </protectedRanges>
  <mergeCells count="96">
    <mergeCell ref="W25:X25"/>
    <mergeCell ref="W33:X33"/>
    <mergeCell ref="W37:X37"/>
    <mergeCell ref="P23:U23"/>
    <mergeCell ref="W23:X23"/>
    <mergeCell ref="W19:X19"/>
    <mergeCell ref="C20:H20"/>
    <mergeCell ref="J20:M20"/>
    <mergeCell ref="P20:U20"/>
    <mergeCell ref="B21:H21"/>
    <mergeCell ref="J21:L21"/>
    <mergeCell ref="N21:O21"/>
    <mergeCell ref="P21:U21"/>
    <mergeCell ref="J47:S47"/>
    <mergeCell ref="J49:S49"/>
    <mergeCell ref="J50:S50"/>
    <mergeCell ref="B19:H19"/>
    <mergeCell ref="J19:O19"/>
    <mergeCell ref="P19:U19"/>
    <mergeCell ref="C22:H22"/>
    <mergeCell ref="J22:M22"/>
    <mergeCell ref="P22:U22"/>
    <mergeCell ref="C38:H38"/>
    <mergeCell ref="J38:M38"/>
    <mergeCell ref="P38:U38"/>
    <mergeCell ref="B40:W40"/>
    <mergeCell ref="A44:Y44"/>
    <mergeCell ref="C45:H45"/>
    <mergeCell ref="J45:M45"/>
    <mergeCell ref="P45:U45"/>
    <mergeCell ref="A43:Z43"/>
    <mergeCell ref="B35:H35"/>
    <mergeCell ref="J35:L35"/>
    <mergeCell ref="N35:O35"/>
    <mergeCell ref="P35:U35"/>
    <mergeCell ref="B37:H37"/>
    <mergeCell ref="J37:M37"/>
    <mergeCell ref="P37:U37"/>
    <mergeCell ref="B33:H33"/>
    <mergeCell ref="J33:M33"/>
    <mergeCell ref="P33:U33"/>
    <mergeCell ref="B29:H29"/>
    <mergeCell ref="J29:L29"/>
    <mergeCell ref="N29:O29"/>
    <mergeCell ref="P29:U29"/>
    <mergeCell ref="C30:H30"/>
    <mergeCell ref="J30:M30"/>
    <mergeCell ref="P30:U30"/>
    <mergeCell ref="B31:H31"/>
    <mergeCell ref="J31:L31"/>
    <mergeCell ref="N31:O31"/>
    <mergeCell ref="C32:H32"/>
    <mergeCell ref="J32:Y32"/>
    <mergeCell ref="C26:H26"/>
    <mergeCell ref="J26:M26"/>
    <mergeCell ref="N26:Y26"/>
    <mergeCell ref="B27:H27"/>
    <mergeCell ref="J27:L27"/>
    <mergeCell ref="M27:U27"/>
    <mergeCell ref="I13:R13"/>
    <mergeCell ref="C15:V15"/>
    <mergeCell ref="B25:H25"/>
    <mergeCell ref="J25:O25"/>
    <mergeCell ref="P25:U25"/>
    <mergeCell ref="B23:H23"/>
    <mergeCell ref="J23:O23"/>
    <mergeCell ref="C24:H24"/>
    <mergeCell ref="J24:M24"/>
    <mergeCell ref="P24:U24"/>
    <mergeCell ref="V11:Y11"/>
    <mergeCell ref="C12:D12"/>
    <mergeCell ref="E12:H12"/>
    <mergeCell ref="J12:M12"/>
    <mergeCell ref="N12:P12"/>
    <mergeCell ref="Q12:R12"/>
    <mergeCell ref="S12:U12"/>
    <mergeCell ref="V12:W12"/>
    <mergeCell ref="X12:Y12"/>
    <mergeCell ref="C11:D11"/>
    <mergeCell ref="E11:H11"/>
    <mergeCell ref="J11:M11"/>
    <mergeCell ref="N11:P11"/>
    <mergeCell ref="Q11:R11"/>
    <mergeCell ref="S11:U11"/>
    <mergeCell ref="AB7:AC7"/>
    <mergeCell ref="C8:I8"/>
    <mergeCell ref="C9:D9"/>
    <mergeCell ref="F9:N9"/>
    <mergeCell ref="R9:U9"/>
    <mergeCell ref="AB9:AC9"/>
    <mergeCell ref="W2:Y2"/>
    <mergeCell ref="C3:U5"/>
    <mergeCell ref="E6:I6"/>
    <mergeCell ref="F7:G7"/>
    <mergeCell ref="H7:M7"/>
    <mergeCell ref="Q7:V7"/>
  </mergeCells>
  <phoneticPr fontId="1"/>
  <dataValidations count="1">
    <dataValidation type="list" allowBlank="1" showInputMessage="1" showErrorMessage="1" sqref="V11:Y11" xr:uid="{00000000-0002-0000-2100-000000000000}">
      <formula1>"男,女"</formula1>
    </dataValidation>
  </dataValidations>
  <hyperlinks>
    <hyperlink ref="W2:Y2" location="目次!A1" display="戻る" xr:uid="{00000000-0004-0000-2100-000000000000}"/>
  </hyperlinks>
  <pageMargins left="0.70866141732283472" right="0.70866141732283472" top="0.74803149606299213" bottom="0.74803149606299213" header="0.31496062992125984" footer="0.31496062992125984"/>
  <pageSetup paperSize="9" scale="93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9505" r:id="rId4" name="Check Box 1">
              <controlPr defaultSize="0" autoFill="0" autoLine="0" autoPict="0">
                <anchor moveWithCells="1">
                  <from>
                    <xdr:col>16</xdr:col>
                    <xdr:colOff>85725</xdr:colOff>
                    <xdr:row>6</xdr:row>
                    <xdr:rowOff>66675</xdr:rowOff>
                  </from>
                  <to>
                    <xdr:col>18</xdr:col>
                    <xdr:colOff>190500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06" r:id="rId5" name="Check Box 2">
              <controlPr defaultSize="0" autoFill="0" autoLine="0" autoPict="0">
                <anchor moveWithCells="1">
                  <from>
                    <xdr:col>19</xdr:col>
                    <xdr:colOff>38100</xdr:colOff>
                    <xdr:row>6</xdr:row>
                    <xdr:rowOff>66675</xdr:rowOff>
                  </from>
                  <to>
                    <xdr:col>20</xdr:col>
                    <xdr:colOff>314325</xdr:colOff>
                    <xdr:row>6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xr:uid="{00000000-0002-0000-2100-000001000000}">
          <x14:formula1>
            <xm:f>目次!$D$1:$D$28</xm:f>
          </x14:formula1>
          <xm:sqref>C3:U5</xm:sqref>
        </x14:dataValidation>
        <x14:dataValidation type="list" allowBlank="1" showInputMessage="1" showErrorMessage="1" xr:uid="{00000000-0002-0000-2100-000002000000}">
          <x14:formula1>
            <xm:f>MST!$B$22:$B$26</xm:f>
          </x14:formula1>
          <xm:sqref>C8:I8</xm:sqref>
        </x14:dataValidation>
        <x14:dataValidation type="list" allowBlank="1" showInputMessage="1" showErrorMessage="1" xr:uid="{00000000-0002-0000-2100-000003000000}">
          <x14:formula1>
            <xm:f>MST!$D$4:$D$17</xm:f>
          </x14:formula1>
          <xm:sqref>P33:U33 P25:U25 P42:U43 P37:U37</xm:sqref>
        </x14:dataValidation>
        <x14:dataValidation type="list" allowBlank="1" showInputMessage="1" showErrorMessage="1" xr:uid="{00000000-0002-0000-2100-000004000000}">
          <x14:formula1>
            <xm:f>MST!$B$4:$B$17</xm:f>
          </x14:formula1>
          <xm:sqref>B27 B29:H29 B31:H31 B33:H33 B37:H37 B35 C42:H43</xm:sqref>
        </x14:dataValidation>
        <x14:dataValidation type="list" allowBlank="1" showInputMessage="1" showErrorMessage="1" xr:uid="{00000000-0002-0000-2100-000005000000}">
          <x14:formula1>
            <xm:f>MST!$F$4:$F$16</xm:f>
          </x14:formula1>
          <xm:sqref>J47:S47 J49:S50</xm:sqref>
        </x14:dataValidation>
        <x14:dataValidation type="list" allowBlank="1" showInputMessage="1" showErrorMessage="1" xr:uid="{00000000-0002-0000-2100-000006000000}">
          <x14:formula1>
            <xm:f>MST!$D$4:$D$9</xm:f>
          </x14:formula1>
          <xm:sqref>J33:M33 J37:M37</xm:sqref>
        </x14:dataValidation>
        <x14:dataValidation type="list" allowBlank="1" showInputMessage="1" showErrorMessage="1" xr:uid="{00000000-0002-0000-2100-000007000000}">
          <x14:formula1>
            <xm:f>MST!$F$4:$F$17</xm:f>
          </x14:formula1>
          <xm:sqref>J25:L25</xm:sqref>
        </x14:dataValidation>
        <x14:dataValidation type="list" allowBlank="1" showInputMessage="1" xr:uid="{00000000-0002-0000-2100-000008000000}">
          <x14:formula1>
            <xm:f>MST!$B$4:$B$17</xm:f>
          </x14:formula1>
          <xm:sqref>B25:H25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6">
    <tabColor rgb="FF002060"/>
    <pageSetUpPr fitToPage="1"/>
  </sheetPr>
  <dimension ref="A2:AC35"/>
  <sheetViews>
    <sheetView showGridLines="0" showRowColHeaders="0" zoomScale="130" zoomScaleNormal="130" zoomScaleSheetLayoutView="100" zoomScalePageLayoutView="160" workbookViewId="0">
      <selection activeCell="W2" sqref="W2:Y2"/>
    </sheetView>
  </sheetViews>
  <sheetFormatPr defaultRowHeight="13.5" x14ac:dyDescent="0.15"/>
  <cols>
    <col min="1" max="1" width="4" customWidth="1"/>
    <col min="2" max="2" width="3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6.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2:29" x14ac:dyDescent="0.15">
      <c r="W2" s="89" t="s">
        <v>87</v>
      </c>
      <c r="X2" s="89"/>
      <c r="Y2" s="89"/>
    </row>
    <row r="3" spans="2:29" x14ac:dyDescent="0.15">
      <c r="C3" s="98" t="s">
        <v>355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2:29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2:29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2:29" ht="20.85" customHeight="1" x14ac:dyDescent="0.15">
      <c r="B6" s="59"/>
      <c r="C6" s="14"/>
      <c r="D6" s="14"/>
      <c r="E6" s="98"/>
      <c r="F6" s="98"/>
      <c r="G6" s="98"/>
      <c r="H6" s="98"/>
      <c r="I6" s="98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2:29" ht="20.85" customHeight="1" x14ac:dyDescent="0.15">
      <c r="B7" s="56" t="s">
        <v>23</v>
      </c>
      <c r="C7" s="60"/>
      <c r="D7" s="22" t="s">
        <v>25</v>
      </c>
      <c r="E7" s="88" t="s">
        <v>112</v>
      </c>
      <c r="F7" s="88"/>
      <c r="G7" s="88"/>
      <c r="H7" s="88"/>
      <c r="I7" s="88"/>
      <c r="J7" s="22"/>
      <c r="K7" s="22"/>
      <c r="L7" s="22"/>
      <c r="M7" s="22"/>
      <c r="N7" s="22"/>
      <c r="O7" s="22"/>
      <c r="P7" s="22"/>
      <c r="Q7" s="22"/>
      <c r="R7" s="22"/>
    </row>
    <row r="8" spans="2:29" ht="20.85" customHeight="1" x14ac:dyDescent="0.15">
      <c r="F8" s="100">
        <v>3</v>
      </c>
      <c r="G8" s="100"/>
      <c r="H8" s="99" t="s">
        <v>21</v>
      </c>
      <c r="I8" s="99"/>
      <c r="J8" s="99"/>
      <c r="K8" s="99"/>
      <c r="L8" s="99"/>
      <c r="M8" s="99"/>
      <c r="P8" s="1" t="s">
        <v>68</v>
      </c>
      <c r="Q8" s="90"/>
      <c r="R8" s="90"/>
      <c r="S8" s="90"/>
      <c r="T8" s="90"/>
      <c r="U8" s="90"/>
      <c r="V8" s="90"/>
      <c r="AB8" s="108"/>
      <c r="AC8" s="108"/>
    </row>
    <row r="9" spans="2:29" x14ac:dyDescent="0.15">
      <c r="C9" s="149" t="s">
        <v>209</v>
      </c>
      <c r="D9" s="149"/>
      <c r="E9" s="149"/>
      <c r="F9" s="149"/>
      <c r="G9" s="149"/>
      <c r="H9" s="149"/>
      <c r="I9" s="149"/>
      <c r="J9" s="1"/>
      <c r="K9" s="1"/>
      <c r="L9" s="1"/>
    </row>
    <row r="10" spans="2:29" ht="22.5" customHeight="1" x14ac:dyDescent="0.15">
      <c r="C10" s="91" t="s">
        <v>15</v>
      </c>
      <c r="D10" s="91"/>
      <c r="E10" s="11" t="s">
        <v>23</v>
      </c>
      <c r="F10" s="92"/>
      <c r="G10" s="92"/>
      <c r="H10" s="92"/>
      <c r="I10" s="92"/>
      <c r="J10" s="92"/>
      <c r="K10" s="92"/>
      <c r="L10" s="92"/>
      <c r="M10" s="92"/>
      <c r="N10" s="92"/>
      <c r="O10" s="12" t="s">
        <v>25</v>
      </c>
      <c r="P10" s="10"/>
      <c r="Q10" s="10"/>
      <c r="R10" s="10"/>
      <c r="S10" s="10"/>
      <c r="T10" s="10"/>
      <c r="AB10" s="108"/>
      <c r="AC10" s="108"/>
    </row>
    <row r="11" spans="2:29" ht="11.25" customHeight="1" x14ac:dyDescent="0.15">
      <c r="C11" s="3"/>
      <c r="D11" s="3"/>
      <c r="E11" s="11"/>
      <c r="F11" s="9"/>
      <c r="G11" s="9"/>
      <c r="H11" s="9"/>
      <c r="I11" s="9"/>
      <c r="J11" s="9"/>
      <c r="K11" s="9"/>
      <c r="L11" s="9"/>
      <c r="M11" s="9"/>
      <c r="N11" s="9"/>
      <c r="O11" s="12"/>
      <c r="P11" s="10"/>
      <c r="Q11" s="10"/>
      <c r="R11" s="10"/>
      <c r="S11" s="10"/>
      <c r="T11" s="10"/>
      <c r="AB11" s="18"/>
      <c r="AC11" s="18"/>
    </row>
    <row r="12" spans="2:29" ht="6.75" customHeight="1" x14ac:dyDescent="0.15">
      <c r="C12" s="3"/>
      <c r="D12" s="3"/>
      <c r="E12" s="11"/>
      <c r="F12" s="9"/>
      <c r="G12" s="9"/>
      <c r="H12" s="9"/>
      <c r="I12" s="9"/>
      <c r="J12" s="9"/>
      <c r="K12" s="9"/>
      <c r="L12" s="9"/>
      <c r="M12" s="9"/>
      <c r="N12" s="9"/>
      <c r="O12" s="12"/>
      <c r="P12" s="10"/>
      <c r="Q12" s="10"/>
      <c r="R12" s="10"/>
      <c r="S12" s="10"/>
      <c r="T12" s="10"/>
    </row>
    <row r="13" spans="2:29" ht="22.5" customHeight="1" x14ac:dyDescent="0.15">
      <c r="C13" s="97" t="s">
        <v>16</v>
      </c>
      <c r="D13" s="97"/>
      <c r="E13" s="93"/>
      <c r="F13" s="94"/>
      <c r="G13" s="94"/>
      <c r="H13" s="94"/>
      <c r="I13" s="17" t="s">
        <v>18</v>
      </c>
      <c r="J13" s="101" t="s">
        <v>20</v>
      </c>
      <c r="K13" s="119"/>
      <c r="L13" s="119"/>
      <c r="M13" s="102"/>
      <c r="N13" s="93"/>
      <c r="O13" s="94"/>
      <c r="P13" s="94"/>
      <c r="Q13" s="120" t="s">
        <v>69</v>
      </c>
      <c r="R13" s="120"/>
      <c r="S13" s="16"/>
      <c r="T13" s="10"/>
    </row>
    <row r="14" spans="2:29" ht="22.5" customHeight="1" x14ac:dyDescent="0.15">
      <c r="C14" s="97" t="s">
        <v>17</v>
      </c>
      <c r="D14" s="97"/>
      <c r="E14" s="93"/>
      <c r="F14" s="94"/>
      <c r="G14" s="94"/>
      <c r="H14" s="94"/>
      <c r="I14" s="17" t="s">
        <v>19</v>
      </c>
      <c r="J14" s="103" t="s">
        <v>89</v>
      </c>
      <c r="K14" s="127"/>
      <c r="L14" s="127"/>
      <c r="M14" s="104"/>
      <c r="N14" s="95">
        <f>E14^0.663*N13^0.4444*0.008883</f>
        <v>0</v>
      </c>
      <c r="O14" s="96"/>
      <c r="P14" s="96"/>
      <c r="Q14" s="114" t="s">
        <v>77</v>
      </c>
      <c r="R14" s="114"/>
      <c r="S14" s="16"/>
      <c r="T14" s="10"/>
    </row>
    <row r="15" spans="2:29" x14ac:dyDescent="0.15">
      <c r="I15" s="106" t="s">
        <v>91</v>
      </c>
      <c r="J15" s="107"/>
      <c r="K15" s="107"/>
      <c r="L15" s="107"/>
      <c r="M15" s="107"/>
      <c r="N15" s="107"/>
      <c r="O15" s="107"/>
      <c r="P15" s="107"/>
      <c r="Q15" s="107"/>
      <c r="R15" s="107"/>
    </row>
    <row r="16" spans="2:29" x14ac:dyDescent="0.15">
      <c r="I16" s="28"/>
      <c r="J16" s="29"/>
      <c r="K16" s="29"/>
      <c r="L16" s="29"/>
      <c r="M16" s="29"/>
      <c r="N16" s="29"/>
      <c r="O16" s="29"/>
      <c r="P16" s="29"/>
      <c r="Q16" s="29"/>
      <c r="R16" s="29"/>
    </row>
    <row r="17" spans="1:25" x14ac:dyDescent="0.15">
      <c r="C17" s="146" t="s">
        <v>198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</row>
    <row r="18" spans="1:25" s="2" customFormat="1" ht="7.5" customHeight="1" x14ac:dyDescent="0.15">
      <c r="A18"/>
      <c r="B18"/>
      <c r="C18"/>
      <c r="D18"/>
      <c r="E18"/>
      <c r="F18"/>
      <c r="G18"/>
      <c r="H18"/>
      <c r="I18" s="28"/>
      <c r="J18" s="29"/>
      <c r="K18" s="29"/>
      <c r="L18" s="29"/>
      <c r="M18" s="29"/>
      <c r="N18" s="29"/>
      <c r="O18" s="29"/>
      <c r="P18" s="29"/>
      <c r="Q18" s="29"/>
      <c r="R18" s="29"/>
      <c r="S18"/>
      <c r="T18"/>
      <c r="U18"/>
      <c r="V18"/>
      <c r="W18"/>
      <c r="X18"/>
      <c r="Y18"/>
    </row>
    <row r="19" spans="1:25" ht="14.25" x14ac:dyDescent="0.15">
      <c r="C19" s="2" t="s">
        <v>178</v>
      </c>
      <c r="D19" s="2" t="s">
        <v>66</v>
      </c>
      <c r="E19" s="2"/>
      <c r="F19" s="2" t="s">
        <v>173</v>
      </c>
      <c r="G19" s="2"/>
      <c r="H19" s="2" t="s">
        <v>25</v>
      </c>
      <c r="I19" s="28"/>
      <c r="J19" s="29"/>
      <c r="K19" s="29"/>
      <c r="L19" s="29"/>
      <c r="M19" s="29"/>
      <c r="N19" s="29"/>
      <c r="O19" s="29"/>
      <c r="P19" s="29"/>
      <c r="Q19" s="29"/>
      <c r="R19" s="29"/>
    </row>
    <row r="20" spans="1:25" s="2" customFormat="1" ht="13.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ht="22.5" customHeight="1" x14ac:dyDescent="0.15">
      <c r="A21" s="2" t="s">
        <v>115</v>
      </c>
      <c r="B21" s="91" t="s">
        <v>47</v>
      </c>
      <c r="C21" s="91"/>
      <c r="D21" s="91"/>
      <c r="E21" s="91"/>
      <c r="F21" s="91"/>
      <c r="G21" s="91"/>
      <c r="H21" s="91"/>
      <c r="I21" s="3"/>
      <c r="J21" s="117"/>
      <c r="K21" s="117"/>
      <c r="L21" s="117"/>
      <c r="M21" s="117"/>
      <c r="N21" s="117"/>
      <c r="O21" s="117"/>
      <c r="P21" s="158"/>
      <c r="Q21" s="158"/>
      <c r="R21" s="158"/>
      <c r="S21" s="158"/>
      <c r="T21" s="158"/>
      <c r="U21" s="158"/>
      <c r="V21" s="4" t="s">
        <v>66</v>
      </c>
      <c r="W21" s="91" t="s">
        <v>159</v>
      </c>
      <c r="X21" s="91"/>
      <c r="Y21" s="5" t="s">
        <v>25</v>
      </c>
    </row>
    <row r="22" spans="1:25" s="2" customFormat="1" ht="13.5" customHeight="1" x14ac:dyDescent="0.15">
      <c r="A22"/>
      <c r="B22"/>
      <c r="C22" s="90"/>
      <c r="D22" s="90"/>
      <c r="E22" s="90"/>
      <c r="F22" s="90"/>
      <c r="G22" s="90"/>
      <c r="H22" s="90"/>
      <c r="I22"/>
      <c r="J22" s="108"/>
      <c r="K22" s="108"/>
      <c r="L22" s="108"/>
      <c r="M22" s="108"/>
      <c r="N22" s="18"/>
      <c r="O22" s="18"/>
      <c r="P22" s="108"/>
      <c r="Q22" s="108"/>
      <c r="R22" s="108"/>
      <c r="S22" s="108"/>
      <c r="T22" s="108"/>
      <c r="U22" s="108"/>
      <c r="V22" s="56"/>
      <c r="W22"/>
      <c r="X22"/>
      <c r="Y22"/>
    </row>
    <row r="23" spans="1:25" ht="22.5" customHeight="1" x14ac:dyDescent="0.15">
      <c r="A23" s="2" t="s">
        <v>27</v>
      </c>
      <c r="B23" s="91" t="s">
        <v>329</v>
      </c>
      <c r="C23" s="91"/>
      <c r="D23" s="91"/>
      <c r="E23" s="91"/>
      <c r="F23" s="91"/>
      <c r="G23" s="91"/>
      <c r="H23" s="91"/>
      <c r="I23" s="3" t="s">
        <v>280</v>
      </c>
      <c r="J23" s="117" t="s">
        <v>327</v>
      </c>
      <c r="K23" s="117"/>
      <c r="L23" s="117"/>
      <c r="M23" s="19">
        <v>1200</v>
      </c>
      <c r="N23" s="91" t="s">
        <v>84</v>
      </c>
      <c r="O23" s="91"/>
      <c r="P23" s="117" t="s">
        <v>320</v>
      </c>
      <c r="Q23" s="117"/>
      <c r="R23" s="117"/>
      <c r="S23" s="117"/>
      <c r="T23" s="117"/>
      <c r="U23" s="117"/>
      <c r="V23" s="4" t="s">
        <v>66</v>
      </c>
      <c r="W23" s="3">
        <v>30</v>
      </c>
      <c r="X23" s="3" t="s">
        <v>42</v>
      </c>
      <c r="Y23" s="5" t="s">
        <v>25</v>
      </c>
    </row>
    <row r="24" spans="1:25" x14ac:dyDescent="0.15">
      <c r="C24" s="90"/>
      <c r="D24" s="90"/>
      <c r="E24" s="90"/>
      <c r="F24" s="90"/>
      <c r="G24" s="90"/>
      <c r="H24" s="90"/>
      <c r="J24" s="108"/>
      <c r="K24" s="108"/>
      <c r="L24" s="108"/>
      <c r="M24" s="108"/>
      <c r="N24" s="18"/>
      <c r="O24" s="18"/>
      <c r="P24" s="108"/>
      <c r="Q24" s="108"/>
      <c r="R24" s="108"/>
      <c r="S24" s="108"/>
      <c r="T24" s="108"/>
      <c r="U24" s="108"/>
      <c r="V24" s="56"/>
    </row>
    <row r="25" spans="1:25" ht="22.5" customHeight="1" x14ac:dyDescent="0.15">
      <c r="A25" s="2" t="s">
        <v>28</v>
      </c>
      <c r="B25" s="91" t="s">
        <v>47</v>
      </c>
      <c r="C25" s="91"/>
      <c r="D25" s="91"/>
      <c r="E25" s="91"/>
      <c r="F25" s="91"/>
      <c r="G25" s="91"/>
      <c r="H25" s="91"/>
      <c r="I25" s="3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4" t="s">
        <v>66</v>
      </c>
      <c r="W25" s="91" t="s">
        <v>159</v>
      </c>
      <c r="X25" s="91"/>
      <c r="Y25" s="21" t="s">
        <v>25</v>
      </c>
    </row>
    <row r="26" spans="1:25" x14ac:dyDescent="0.15">
      <c r="C26" s="90"/>
      <c r="D26" s="90"/>
      <c r="E26" s="90"/>
      <c r="F26" s="90"/>
      <c r="G26" s="90"/>
      <c r="H26" s="90"/>
      <c r="J26" s="108"/>
      <c r="K26" s="108"/>
      <c r="L26" s="108"/>
      <c r="M26" s="108"/>
      <c r="N26" s="18"/>
      <c r="O26" s="18"/>
      <c r="P26" s="108"/>
      <c r="Q26" s="108"/>
      <c r="R26" s="108"/>
      <c r="S26" s="108"/>
      <c r="T26" s="108"/>
      <c r="U26" s="108"/>
      <c r="V26" s="1"/>
    </row>
    <row r="27" spans="1:25" s="2" customFormat="1" ht="22.5" customHeight="1" x14ac:dyDescent="0.15">
      <c r="A27" s="2" t="s">
        <v>115</v>
      </c>
      <c r="B27" s="91" t="s">
        <v>46</v>
      </c>
      <c r="C27" s="91"/>
      <c r="D27" s="91"/>
      <c r="E27" s="91"/>
      <c r="F27" s="91"/>
      <c r="G27" s="91"/>
      <c r="H27" s="91"/>
      <c r="I27" s="3" t="s">
        <v>39</v>
      </c>
      <c r="J27" s="117" t="s">
        <v>130</v>
      </c>
      <c r="K27" s="117"/>
      <c r="L27" s="117"/>
      <c r="M27" s="30">
        <f>N13*15</f>
        <v>0</v>
      </c>
      <c r="N27" s="91" t="s">
        <v>84</v>
      </c>
      <c r="O27" s="91"/>
      <c r="P27" s="117" t="s">
        <v>131</v>
      </c>
      <c r="Q27" s="117"/>
      <c r="R27" s="117"/>
      <c r="S27" s="117"/>
      <c r="T27" s="117"/>
      <c r="U27" s="117"/>
      <c r="V27" s="4" t="s">
        <v>23</v>
      </c>
      <c r="W27" s="3" t="s">
        <v>135</v>
      </c>
      <c r="X27" s="3" t="s">
        <v>42</v>
      </c>
      <c r="Y27" s="5" t="s">
        <v>25</v>
      </c>
    </row>
    <row r="28" spans="1:25" x14ac:dyDescent="0.15">
      <c r="C28" s="90"/>
      <c r="D28" s="90"/>
      <c r="E28" s="90"/>
      <c r="F28" s="90"/>
      <c r="G28" s="90"/>
      <c r="H28" s="90"/>
      <c r="J28" s="108"/>
      <c r="K28" s="108"/>
      <c r="L28" s="108"/>
      <c r="M28" s="108"/>
      <c r="N28" s="131" t="s">
        <v>132</v>
      </c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</row>
    <row r="29" spans="1:25" s="2" customFormat="1" ht="22.5" customHeight="1" x14ac:dyDescent="0.15">
      <c r="A29" s="2" t="s">
        <v>27</v>
      </c>
      <c r="B29" s="121" t="s">
        <v>47</v>
      </c>
      <c r="C29" s="121"/>
      <c r="D29" s="121"/>
      <c r="E29" s="121"/>
      <c r="F29" s="121"/>
      <c r="G29" s="121"/>
      <c r="H29" s="121"/>
      <c r="I29" s="3"/>
      <c r="J29" s="117"/>
      <c r="K29" s="117"/>
      <c r="L29" s="117"/>
      <c r="M29" s="117"/>
      <c r="N29" s="5"/>
      <c r="O29" s="5"/>
      <c r="P29" s="117"/>
      <c r="Q29" s="117"/>
      <c r="R29" s="117"/>
      <c r="S29" s="117"/>
      <c r="T29" s="117"/>
      <c r="U29" s="117"/>
      <c r="V29" s="4" t="s">
        <v>66</v>
      </c>
      <c r="W29" s="91" t="s">
        <v>159</v>
      </c>
      <c r="X29" s="91"/>
      <c r="Y29" s="21" t="s">
        <v>25</v>
      </c>
    </row>
    <row r="30" spans="1:25" ht="7.5" customHeight="1" thickBot="1" x14ac:dyDescent="0.2">
      <c r="C30" s="90"/>
      <c r="D30" s="90"/>
      <c r="E30" s="90"/>
      <c r="F30" s="90"/>
      <c r="G30" s="90"/>
      <c r="H30" s="90"/>
      <c r="J30" s="90"/>
      <c r="K30" s="90"/>
      <c r="L30" s="90"/>
      <c r="M30" s="90"/>
      <c r="P30" s="90"/>
      <c r="Q30" s="90"/>
      <c r="R30" s="90"/>
      <c r="S30" s="90"/>
      <c r="T30" s="90"/>
      <c r="U30" s="90"/>
      <c r="V30" s="1"/>
    </row>
    <row r="31" spans="1:25" ht="14.25" thickTop="1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s="2" customFormat="1" ht="22.5" customHeight="1" x14ac:dyDescent="0.15">
      <c r="B32" s="25"/>
      <c r="C32" s="25"/>
      <c r="D32" s="25"/>
      <c r="E32" s="25"/>
      <c r="F32" s="25"/>
      <c r="G32" s="25"/>
      <c r="H32" s="25"/>
      <c r="I32" s="3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4"/>
      <c r="W32" s="3"/>
      <c r="X32" s="3"/>
      <c r="Y32" s="5"/>
    </row>
    <row r="33" spans="2:25" s="2" customFormat="1" ht="22.5" customHeight="1" x14ac:dyDescent="0.15">
      <c r="B33" s="25"/>
      <c r="C33" s="25"/>
      <c r="D33" s="25"/>
      <c r="E33" s="25"/>
      <c r="F33" s="25"/>
      <c r="G33" s="25"/>
      <c r="H33" s="25"/>
      <c r="I33" s="3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4"/>
      <c r="W33" s="3"/>
      <c r="X33" s="3"/>
      <c r="Y33" s="5"/>
    </row>
    <row r="34" spans="2:25" s="2" customFormat="1" ht="22.5" customHeight="1" x14ac:dyDescent="0.15">
      <c r="B34" s="25"/>
      <c r="C34" s="25"/>
      <c r="D34" s="25"/>
      <c r="E34" s="25"/>
      <c r="F34" s="25"/>
      <c r="G34" s="25"/>
      <c r="H34" s="25"/>
      <c r="I34" s="3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4"/>
      <c r="W34" s="3"/>
      <c r="X34" s="3"/>
      <c r="Y34" s="5"/>
    </row>
    <row r="35" spans="2:25" s="2" customFormat="1" ht="22.5" customHeight="1" x14ac:dyDescent="0.15">
      <c r="B35" s="25"/>
      <c r="C35" s="25"/>
      <c r="D35" s="25"/>
      <c r="E35" s="25"/>
      <c r="F35" s="25"/>
      <c r="G35" s="25"/>
      <c r="H35" s="25"/>
      <c r="I35" s="3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4"/>
      <c r="W35" s="3"/>
      <c r="X35" s="3"/>
      <c r="Y35" s="5"/>
    </row>
  </sheetData>
  <protectedRanges>
    <protectedRange password="CF25" sqref="F10:F11 E13:E14 N13" name="範囲2"/>
    <protectedRange sqref="F10:F11 E13:E14 N13" name="範囲1"/>
    <protectedRange sqref="E19 G19" name="範囲1_1_1"/>
  </protectedRanges>
  <mergeCells count="59">
    <mergeCell ref="W25:X25"/>
    <mergeCell ref="C30:H30"/>
    <mergeCell ref="J30:M30"/>
    <mergeCell ref="P30:U30"/>
    <mergeCell ref="W29:X29"/>
    <mergeCell ref="B29:H29"/>
    <mergeCell ref="J29:M29"/>
    <mergeCell ref="P29:U29"/>
    <mergeCell ref="P23:U23"/>
    <mergeCell ref="C24:H24"/>
    <mergeCell ref="J24:M24"/>
    <mergeCell ref="P24:U24"/>
    <mergeCell ref="B25:H25"/>
    <mergeCell ref="J25:O25"/>
    <mergeCell ref="P25:U25"/>
    <mergeCell ref="C17:V17"/>
    <mergeCell ref="B21:H21"/>
    <mergeCell ref="J21:O21"/>
    <mergeCell ref="P21:U21"/>
    <mergeCell ref="W21:X21"/>
    <mergeCell ref="C22:H22"/>
    <mergeCell ref="J22:M22"/>
    <mergeCell ref="P22:U22"/>
    <mergeCell ref="C28:H28"/>
    <mergeCell ref="J28:M28"/>
    <mergeCell ref="N28:Y28"/>
    <mergeCell ref="C26:H26"/>
    <mergeCell ref="J26:M26"/>
    <mergeCell ref="P26:U26"/>
    <mergeCell ref="B27:H27"/>
    <mergeCell ref="J27:L27"/>
    <mergeCell ref="N27:O27"/>
    <mergeCell ref="P27:U27"/>
    <mergeCell ref="B23:H23"/>
    <mergeCell ref="J23:L23"/>
    <mergeCell ref="N23:O23"/>
    <mergeCell ref="I15:R15"/>
    <mergeCell ref="AB8:AC8"/>
    <mergeCell ref="C9:I9"/>
    <mergeCell ref="C10:D10"/>
    <mergeCell ref="F10:N10"/>
    <mergeCell ref="AB10:AC10"/>
    <mergeCell ref="C13:D13"/>
    <mergeCell ref="E13:H13"/>
    <mergeCell ref="J13:M13"/>
    <mergeCell ref="N13:P13"/>
    <mergeCell ref="Q13:R13"/>
    <mergeCell ref="C14:D14"/>
    <mergeCell ref="E14:H14"/>
    <mergeCell ref="J14:M14"/>
    <mergeCell ref="N14:P14"/>
    <mergeCell ref="Q14:R14"/>
    <mergeCell ref="W2:Y2"/>
    <mergeCell ref="C3:U5"/>
    <mergeCell ref="E6:I6"/>
    <mergeCell ref="E7:I7"/>
    <mergeCell ref="F8:G8"/>
    <mergeCell ref="H8:M8"/>
    <mergeCell ref="Q8:V8"/>
  </mergeCells>
  <phoneticPr fontId="1"/>
  <dataValidations count="2">
    <dataValidation type="list" allowBlank="1" showInputMessage="1" showErrorMessage="1" sqref="J6:U6 C6:E6" xr:uid="{00000000-0002-0000-2200-000000000000}">
      <formula1>$D$2:$D$39</formula1>
    </dataValidation>
    <dataValidation type="list" allowBlank="1" showInputMessage="1" sqref="C3:U5" xr:uid="{00000000-0002-0000-2200-000001000000}">
      <formula1>$D$2:$D$39</formula1>
    </dataValidation>
  </dataValidations>
  <hyperlinks>
    <hyperlink ref="W2:Y2" location="目次!A1" display="戻る" xr:uid="{00000000-0004-0000-22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0529" r:id="rId4" name="Check Box 1">
              <controlPr defaultSize="0" autoFill="0" autoLine="0" autoPict="0">
                <anchor moveWithCells="1">
                  <from>
                    <xdr:col>17</xdr:col>
                    <xdr:colOff>66675</xdr:colOff>
                    <xdr:row>7</xdr:row>
                    <xdr:rowOff>28575</xdr:rowOff>
                  </from>
                  <to>
                    <xdr:col>20</xdr:col>
                    <xdr:colOff>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0" r:id="rId5" name="Check Box 2">
              <controlPr defaultSize="0" autoFill="0" autoLine="0" autoPict="0">
                <anchor moveWithCells="1">
                  <from>
                    <xdr:col>20</xdr:col>
                    <xdr:colOff>104775</xdr:colOff>
                    <xdr:row>7</xdr:row>
                    <xdr:rowOff>28575</xdr:rowOff>
                  </from>
                  <to>
                    <xdr:col>21</xdr:col>
                    <xdr:colOff>47625</xdr:colOff>
                    <xdr:row>7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2200-000002000000}">
          <x14:formula1>
            <xm:f>目次!$D$1:$D$28</xm:f>
          </x14:formula1>
          <xm:sqref>B6</xm:sqref>
        </x14:dataValidation>
        <x14:dataValidation type="list" allowBlank="1" showInputMessage="1" showErrorMessage="1" xr:uid="{00000000-0002-0000-2200-000003000000}">
          <x14:formula1>
            <xm:f>MST!$B$22:$B$26</xm:f>
          </x14:formula1>
          <xm:sqref>C9:I9</xm:sqref>
        </x14:dataValidation>
        <x14:dataValidation type="list" allowBlank="1" showInputMessage="1" showErrorMessage="1" xr:uid="{00000000-0002-0000-2200-000004000000}">
          <x14:formula1>
            <xm:f>MST!$D$4:$D$9</xm:f>
          </x14:formula1>
          <xm:sqref>J29:M29 J32:M35</xm:sqref>
        </x14:dataValidation>
        <x14:dataValidation type="list" allowBlank="1" showInputMessage="1" showErrorMessage="1" xr:uid="{00000000-0002-0000-2200-000005000000}">
          <x14:formula1>
            <xm:f>MST!$B$4:$B$17</xm:f>
          </x14:formula1>
          <xm:sqref>B27 B29:H29 B32:H35</xm:sqref>
        </x14:dataValidation>
        <x14:dataValidation type="list" allowBlank="1" showInputMessage="1" showErrorMessage="1" xr:uid="{00000000-0002-0000-2200-000006000000}">
          <x14:formula1>
            <xm:f>MST!$D$4:$D$17</xm:f>
          </x14:formula1>
          <xm:sqref>P29:U29 P32:U35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41">
    <tabColor rgb="FF002060"/>
    <pageSetUpPr fitToPage="1"/>
  </sheetPr>
  <dimension ref="A2:AD58"/>
  <sheetViews>
    <sheetView showGridLines="0" showRowColHeaders="0" topLeftCell="A19" zoomScale="130" zoomScaleNormal="130" zoomScaleSheetLayoutView="100" zoomScalePageLayoutView="160" workbookViewId="0">
      <selection activeCell="O32" sqref="O32:P32"/>
    </sheetView>
  </sheetViews>
  <sheetFormatPr defaultRowHeight="13.5" x14ac:dyDescent="0.15"/>
  <cols>
    <col min="1" max="1" width="4" customWidth="1"/>
    <col min="2" max="2" width="4.75" customWidth="1"/>
    <col min="3" max="3" width="4.875" customWidth="1"/>
    <col min="4" max="4" width="3.375" customWidth="1"/>
    <col min="5" max="5" width="3.125" customWidth="1"/>
    <col min="6" max="6" width="2.375" customWidth="1"/>
    <col min="7" max="7" width="3.125" customWidth="1"/>
    <col min="8" max="8" width="1" customWidth="1"/>
    <col min="9" max="9" width="3" customWidth="1"/>
    <col min="10" max="10" width="1.625" customWidth="1"/>
    <col min="11" max="11" width="3.5" customWidth="1"/>
    <col min="12" max="12" width="1.625" customWidth="1"/>
    <col min="13" max="13" width="7.125" customWidth="1"/>
    <col min="14" max="14" width="7.875" customWidth="1"/>
    <col min="15" max="15" width="3" customWidth="1"/>
    <col min="16" max="16" width="1.125" customWidth="1"/>
    <col min="17" max="17" width="7.5" customWidth="1"/>
    <col min="18" max="18" width="1.375" customWidth="1"/>
    <col min="19" max="19" width="2.25" customWidth="1"/>
    <col min="20" max="20" width="3.5" customWidth="1"/>
    <col min="21" max="21" width="1.25" customWidth="1"/>
    <col min="22" max="22" width="7.75" customWidth="1"/>
    <col min="23" max="23" width="1.875" customWidth="1"/>
    <col min="24" max="24" width="3.25" customWidth="1"/>
    <col min="25" max="25" width="2.875" customWidth="1"/>
    <col min="26" max="26" width="1.375" customWidth="1"/>
  </cols>
  <sheetData>
    <row r="2" spans="1:30" x14ac:dyDescent="0.15">
      <c r="X2" s="89" t="s">
        <v>87</v>
      </c>
      <c r="Y2" s="89"/>
      <c r="Z2" s="89"/>
    </row>
    <row r="3" spans="1:30" x14ac:dyDescent="0.15">
      <c r="C3" s="98" t="s">
        <v>357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30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30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1:30" ht="20.85" customHeight="1" x14ac:dyDescent="0.15">
      <c r="B6" s="56" t="s">
        <v>23</v>
      </c>
      <c r="C6" s="60"/>
      <c r="D6" s="36" t="s">
        <v>25</v>
      </c>
      <c r="E6" s="88" t="s">
        <v>112</v>
      </c>
      <c r="F6" s="88"/>
      <c r="G6" s="88"/>
      <c r="H6" s="88"/>
      <c r="I6" s="88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30" ht="20.85" customHeight="1" x14ac:dyDescent="0.15">
      <c r="F7" s="100">
        <v>3</v>
      </c>
      <c r="G7" s="100"/>
      <c r="H7" s="99" t="s">
        <v>21</v>
      </c>
      <c r="I7" s="99"/>
      <c r="J7" s="99"/>
      <c r="K7" s="99"/>
      <c r="L7" s="99"/>
      <c r="M7" s="99"/>
      <c r="N7" s="99"/>
      <c r="Q7" s="1" t="s">
        <v>68</v>
      </c>
      <c r="R7" s="90"/>
      <c r="S7" s="90"/>
      <c r="T7" s="90"/>
      <c r="U7" s="90"/>
      <c r="V7" s="90"/>
      <c r="W7" s="90"/>
      <c r="AC7" s="108"/>
      <c r="AD7" s="108"/>
    </row>
    <row r="8" spans="1:30" ht="20.85" customHeight="1" x14ac:dyDescent="0.15">
      <c r="C8" s="142" t="s">
        <v>207</v>
      </c>
      <c r="D8" s="142"/>
      <c r="E8" s="142"/>
      <c r="F8" s="142"/>
      <c r="G8" s="142"/>
      <c r="H8" s="142"/>
      <c r="I8" s="142"/>
      <c r="J8" s="1"/>
      <c r="K8" s="1"/>
      <c r="L8" s="1"/>
      <c r="M8" s="1"/>
    </row>
    <row r="9" spans="1:30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12" t="s">
        <v>25</v>
      </c>
      <c r="Q9" s="10"/>
      <c r="R9" s="10"/>
      <c r="S9" s="132"/>
      <c r="T9" s="132"/>
      <c r="U9" s="132"/>
      <c r="V9" s="132"/>
      <c r="W9" s="24"/>
      <c r="Z9" s="23"/>
      <c r="AC9" s="108"/>
      <c r="AD9" s="108"/>
    </row>
    <row r="10" spans="1:30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9"/>
      <c r="P10" s="12"/>
      <c r="Q10" s="10"/>
      <c r="R10" s="10"/>
      <c r="S10" s="10"/>
      <c r="T10" s="10"/>
      <c r="U10" s="10"/>
    </row>
    <row r="11" spans="1:30" ht="22.5" customHeight="1" x14ac:dyDescent="0.15">
      <c r="C11" s="97" t="s">
        <v>16</v>
      </c>
      <c r="D11" s="97"/>
      <c r="E11" s="93"/>
      <c r="F11" s="94"/>
      <c r="G11" s="94"/>
      <c r="H11" s="94"/>
      <c r="I11" s="135" t="s">
        <v>18</v>
      </c>
      <c r="J11" s="136"/>
      <c r="K11" s="101" t="s">
        <v>20</v>
      </c>
      <c r="L11" s="119"/>
      <c r="M11" s="119"/>
      <c r="N11" s="102"/>
      <c r="O11" s="93"/>
      <c r="P11" s="94"/>
      <c r="Q11" s="94"/>
      <c r="R11" s="120" t="s">
        <v>69</v>
      </c>
      <c r="S11" s="120"/>
      <c r="T11" s="97" t="s">
        <v>123</v>
      </c>
      <c r="U11" s="97"/>
      <c r="V11" s="97"/>
      <c r="W11" s="137"/>
      <c r="X11" s="137"/>
      <c r="Y11" s="137"/>
      <c r="Z11" s="137"/>
    </row>
    <row r="12" spans="1:30" ht="24.75" customHeight="1" x14ac:dyDescent="0.15">
      <c r="C12" s="97" t="s">
        <v>17</v>
      </c>
      <c r="D12" s="97"/>
      <c r="E12" s="93"/>
      <c r="F12" s="94"/>
      <c r="G12" s="94"/>
      <c r="H12" s="94"/>
      <c r="I12" s="135" t="s">
        <v>19</v>
      </c>
      <c r="J12" s="136"/>
      <c r="K12" s="111" t="s">
        <v>89</v>
      </c>
      <c r="L12" s="112"/>
      <c r="M12" s="112"/>
      <c r="N12" s="113"/>
      <c r="O12" s="95">
        <f>E12^0.663*O11^0.4444*0.008883</f>
        <v>0</v>
      </c>
      <c r="P12" s="96"/>
      <c r="Q12" s="96"/>
      <c r="R12" s="114" t="s">
        <v>77</v>
      </c>
      <c r="S12" s="114"/>
      <c r="T12" s="138" t="s">
        <v>122</v>
      </c>
      <c r="U12" s="138"/>
      <c r="V12" s="138"/>
      <c r="W12" s="137"/>
      <c r="X12" s="139"/>
      <c r="Y12" s="140" t="s">
        <v>126</v>
      </c>
      <c r="Z12" s="141"/>
    </row>
    <row r="13" spans="1:30" x14ac:dyDescent="0.15">
      <c r="I13" s="106" t="s">
        <v>91</v>
      </c>
      <c r="J13" s="106"/>
      <c r="K13" s="107"/>
      <c r="L13" s="107"/>
      <c r="M13" s="107"/>
      <c r="N13" s="107"/>
      <c r="O13" s="107"/>
      <c r="P13" s="107"/>
      <c r="Q13" s="107"/>
      <c r="R13" s="107"/>
      <c r="S13" s="107"/>
    </row>
    <row r="14" spans="1:30" s="2" customFormat="1" ht="15" customHeight="1" x14ac:dyDescent="0.15">
      <c r="A14"/>
      <c r="B14"/>
      <c r="C14"/>
      <c r="D14"/>
      <c r="E14"/>
      <c r="F14"/>
      <c r="G14"/>
      <c r="H14"/>
      <c r="I14" s="28"/>
      <c r="J14" s="29"/>
      <c r="K14" s="29"/>
      <c r="L14" s="29"/>
      <c r="M14" s="29"/>
      <c r="N14" s="29"/>
      <c r="O14" s="29"/>
      <c r="P14" s="29"/>
      <c r="Q14" s="29"/>
      <c r="R14" s="29"/>
      <c r="S14"/>
      <c r="T14"/>
      <c r="U14"/>
      <c r="V14"/>
      <c r="W14"/>
      <c r="X14"/>
      <c r="Y14"/>
    </row>
    <row r="15" spans="1:30" x14ac:dyDescent="0.15">
      <c r="C15" s="146" t="s">
        <v>362</v>
      </c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</row>
    <row r="16" spans="1:30" s="2" customFormat="1" ht="15" customHeight="1" x14ac:dyDescent="0.15">
      <c r="A16"/>
      <c r="B16"/>
      <c r="C16"/>
      <c r="D16"/>
      <c r="E16"/>
      <c r="F16"/>
      <c r="G16"/>
      <c r="H16"/>
      <c r="I16" s="28"/>
      <c r="J16" s="29"/>
      <c r="K16" s="29"/>
      <c r="L16" s="29"/>
      <c r="M16" s="29"/>
      <c r="N16" s="29"/>
      <c r="O16" s="29"/>
      <c r="P16" s="29"/>
      <c r="Q16" s="29"/>
      <c r="R16" s="29"/>
      <c r="S16"/>
      <c r="T16"/>
      <c r="U16"/>
      <c r="V16"/>
      <c r="W16"/>
      <c r="X16"/>
      <c r="Y16"/>
    </row>
    <row r="17" spans="1:26" ht="14.25" x14ac:dyDescent="0.15">
      <c r="C17" s="2" t="s">
        <v>178</v>
      </c>
      <c r="D17" s="2" t="s">
        <v>66</v>
      </c>
      <c r="E17" s="2"/>
      <c r="F17" s="2" t="s">
        <v>173</v>
      </c>
      <c r="G17" s="2"/>
      <c r="H17" s="2" t="s">
        <v>25</v>
      </c>
      <c r="I17" s="28"/>
      <c r="J17" s="29"/>
      <c r="K17" s="123" t="s">
        <v>359</v>
      </c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</row>
    <row r="18" spans="1:26" ht="14.25" x14ac:dyDescent="0.15">
      <c r="C18" s="2"/>
      <c r="D18" s="2"/>
      <c r="E18" s="2"/>
      <c r="F18" s="2"/>
      <c r="G18" s="2"/>
      <c r="H18" s="2"/>
      <c r="I18" s="28"/>
      <c r="J18" s="29"/>
      <c r="K18" s="123" t="s">
        <v>361</v>
      </c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</row>
    <row r="19" spans="1:26" s="2" customFormat="1" ht="13.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6" ht="22.5" customHeight="1" x14ac:dyDescent="0.15">
      <c r="A20" s="2" t="s">
        <v>115</v>
      </c>
      <c r="B20" s="91" t="s">
        <v>47</v>
      </c>
      <c r="C20" s="91"/>
      <c r="D20" s="91"/>
      <c r="E20" s="91"/>
      <c r="F20" s="91"/>
      <c r="G20" s="91"/>
      <c r="H20" s="91"/>
      <c r="I20" s="3"/>
      <c r="J20" s="117"/>
      <c r="K20" s="117"/>
      <c r="L20" s="117"/>
      <c r="M20" s="117"/>
      <c r="N20" s="117"/>
      <c r="O20" s="117"/>
      <c r="P20" s="158"/>
      <c r="Q20" s="158"/>
      <c r="R20" s="158"/>
      <c r="S20" s="158"/>
      <c r="T20" s="158"/>
      <c r="U20" s="158"/>
      <c r="V20" s="4"/>
      <c r="W20" s="4" t="s">
        <v>23</v>
      </c>
      <c r="X20" s="91" t="s">
        <v>159</v>
      </c>
      <c r="Y20" s="91"/>
      <c r="Z20" s="5" t="s">
        <v>25</v>
      </c>
    </row>
    <row r="21" spans="1:26" s="2" customFormat="1" ht="13.5" customHeight="1" x14ac:dyDescent="0.15">
      <c r="A21"/>
      <c r="B21"/>
      <c r="C21" s="90"/>
      <c r="D21" s="90"/>
      <c r="E21" s="90"/>
      <c r="F21" s="90"/>
      <c r="G21" s="90"/>
      <c r="H21" s="90"/>
      <c r="I21"/>
      <c r="J21" s="108"/>
      <c r="K21" s="108"/>
      <c r="L21" s="108"/>
      <c r="M21" s="108"/>
      <c r="N21" s="18"/>
      <c r="O21" s="18"/>
      <c r="P21" s="108"/>
      <c r="Q21" s="108"/>
      <c r="R21" s="108"/>
      <c r="S21" s="108"/>
      <c r="T21" s="108"/>
      <c r="U21" s="108"/>
      <c r="V21" s="1"/>
      <c r="W21"/>
      <c r="X21"/>
      <c r="Y21"/>
    </row>
    <row r="22" spans="1:26" ht="22.5" customHeight="1" x14ac:dyDescent="0.15">
      <c r="A22" s="2" t="s">
        <v>27</v>
      </c>
      <c r="B22" s="91" t="s">
        <v>299</v>
      </c>
      <c r="C22" s="91"/>
      <c r="D22" s="91"/>
      <c r="E22" s="91"/>
      <c r="F22" s="91"/>
      <c r="G22" s="91"/>
      <c r="H22" s="91"/>
      <c r="I22" s="91" t="s">
        <v>39</v>
      </c>
      <c r="J22" s="91"/>
      <c r="K22" s="162" t="s">
        <v>360</v>
      </c>
      <c r="L22" s="162"/>
      <c r="M22" s="162"/>
      <c r="N22" s="3">
        <v>200</v>
      </c>
      <c r="O22" s="21" t="s">
        <v>84</v>
      </c>
      <c r="P22" s="21"/>
      <c r="Q22" s="21"/>
      <c r="R22" s="21"/>
      <c r="S22" s="21"/>
      <c r="T22" s="21"/>
      <c r="U22" s="21"/>
      <c r="V22" s="4"/>
      <c r="W22" s="4" t="s">
        <v>23</v>
      </c>
      <c r="X22" s="91" t="s">
        <v>325</v>
      </c>
      <c r="Y22" s="91"/>
      <c r="Z22" s="5" t="s">
        <v>25</v>
      </c>
    </row>
    <row r="23" spans="1:26" x14ac:dyDescent="0.15">
      <c r="C23" s="90"/>
      <c r="D23" s="90"/>
      <c r="E23" s="90"/>
      <c r="F23" s="90"/>
      <c r="G23" s="90"/>
      <c r="H23" s="90"/>
      <c r="J23" s="108"/>
      <c r="K23" s="108"/>
      <c r="L23" s="108"/>
      <c r="M23" s="108"/>
      <c r="N23" s="18"/>
      <c r="O23" s="18"/>
      <c r="P23" s="108"/>
      <c r="Q23" s="108"/>
      <c r="R23" s="108"/>
      <c r="S23" s="108"/>
      <c r="T23" s="108"/>
      <c r="U23" s="108"/>
      <c r="V23" s="1"/>
    </row>
    <row r="24" spans="1:26" ht="22.5" customHeight="1" x14ac:dyDescent="0.15">
      <c r="A24" s="2" t="s">
        <v>28</v>
      </c>
      <c r="B24" s="91" t="s">
        <v>47</v>
      </c>
      <c r="C24" s="91"/>
      <c r="D24" s="91"/>
      <c r="E24" s="91"/>
      <c r="F24" s="91"/>
      <c r="G24" s="91"/>
      <c r="H24" s="91"/>
      <c r="I24" s="3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4"/>
      <c r="W24" s="4" t="s">
        <v>23</v>
      </c>
      <c r="X24" s="91" t="s">
        <v>159</v>
      </c>
      <c r="Y24" s="91"/>
      <c r="Z24" s="5" t="s">
        <v>25</v>
      </c>
    </row>
    <row r="26" spans="1:26" s="2" customFormat="1" ht="22.5" customHeight="1" x14ac:dyDescent="0.15">
      <c r="A26" s="2" t="s">
        <v>129</v>
      </c>
      <c r="B26" s="129" t="s">
        <v>337</v>
      </c>
      <c r="C26" s="129"/>
      <c r="D26" s="129"/>
      <c r="E26" s="129"/>
      <c r="F26" s="129"/>
      <c r="G26" s="129"/>
      <c r="H26" s="129"/>
      <c r="I26" s="91" t="s">
        <v>39</v>
      </c>
      <c r="J26" s="91"/>
      <c r="K26" s="117" t="s">
        <v>76</v>
      </c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4" t="s">
        <v>23</v>
      </c>
      <c r="X26" s="91" t="s">
        <v>159</v>
      </c>
      <c r="Y26" s="91"/>
      <c r="Z26" s="5" t="s">
        <v>25</v>
      </c>
    </row>
    <row r="27" spans="1:26" x14ac:dyDescent="0.15">
      <c r="C27" s="90"/>
      <c r="D27" s="90"/>
      <c r="E27" s="90"/>
      <c r="F27" s="90"/>
      <c r="G27" s="90"/>
      <c r="H27" s="90"/>
      <c r="K27" s="108"/>
      <c r="L27" s="108"/>
      <c r="M27" s="108"/>
      <c r="N27" s="108"/>
      <c r="O27" s="18"/>
      <c r="P27" s="18"/>
      <c r="Q27" s="108"/>
      <c r="R27" s="108"/>
      <c r="S27" s="108"/>
      <c r="T27" s="108"/>
      <c r="U27" s="108"/>
      <c r="V27" s="108"/>
      <c r="W27" s="1"/>
    </row>
    <row r="28" spans="1:26" s="2" customFormat="1" ht="22.5" customHeight="1" x14ac:dyDescent="0.15">
      <c r="A28" s="2" t="s">
        <v>140</v>
      </c>
      <c r="B28" s="2" t="s">
        <v>46</v>
      </c>
      <c r="C28" s="19">
        <f>O12*20</f>
        <v>0</v>
      </c>
      <c r="D28" s="2" t="s">
        <v>266</v>
      </c>
      <c r="E28" s="121" t="s">
        <v>267</v>
      </c>
      <c r="F28" s="121"/>
      <c r="G28" s="121"/>
      <c r="H28" s="121"/>
      <c r="I28" s="91" t="s">
        <v>39</v>
      </c>
      <c r="J28" s="91"/>
      <c r="K28" s="122" t="s">
        <v>265</v>
      </c>
      <c r="L28" s="122"/>
      <c r="M28" s="122"/>
      <c r="N28" s="19">
        <f>O12*100</f>
        <v>0</v>
      </c>
      <c r="O28" s="91" t="s">
        <v>84</v>
      </c>
      <c r="P28" s="91"/>
      <c r="Q28" s="117" t="s">
        <v>162</v>
      </c>
      <c r="R28" s="117"/>
      <c r="S28" s="117"/>
      <c r="T28" s="117"/>
      <c r="U28" s="117"/>
      <c r="V28" s="117"/>
      <c r="W28" s="4" t="s">
        <v>23</v>
      </c>
      <c r="X28" s="3">
        <v>30</v>
      </c>
      <c r="Y28" s="3" t="s">
        <v>42</v>
      </c>
      <c r="Z28" s="5" t="s">
        <v>25</v>
      </c>
    </row>
    <row r="29" spans="1:26" x14ac:dyDescent="0.15">
      <c r="C29" s="90"/>
      <c r="D29" s="90"/>
      <c r="E29" s="90"/>
      <c r="F29" s="90"/>
      <c r="G29" s="90"/>
      <c r="H29" s="90"/>
      <c r="K29" s="108"/>
      <c r="L29" s="108"/>
      <c r="M29" s="108"/>
      <c r="N29" s="108"/>
      <c r="O29" s="18"/>
      <c r="P29" s="18"/>
      <c r="Q29" s="108"/>
      <c r="R29" s="108"/>
      <c r="S29" s="108"/>
      <c r="T29" s="108"/>
      <c r="U29" s="108"/>
      <c r="V29" s="108"/>
      <c r="W29" s="1"/>
    </row>
    <row r="30" spans="1:26" s="2" customFormat="1" ht="22.5" customHeight="1" x14ac:dyDescent="0.15">
      <c r="A30" s="2" t="s">
        <v>141</v>
      </c>
      <c r="B30" s="121" t="s">
        <v>47</v>
      </c>
      <c r="C30" s="121"/>
      <c r="D30" s="121"/>
      <c r="E30" s="121"/>
      <c r="F30" s="121"/>
      <c r="G30" s="121"/>
      <c r="H30" s="121"/>
      <c r="I30" s="3"/>
      <c r="J30" s="3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4" t="s">
        <v>23</v>
      </c>
      <c r="X30" s="3">
        <v>15</v>
      </c>
      <c r="Y30" s="3" t="s">
        <v>42</v>
      </c>
      <c r="Z30" s="5" t="s">
        <v>25</v>
      </c>
    </row>
    <row r="31" spans="1:26" x14ac:dyDescent="0.15">
      <c r="C31" s="90"/>
      <c r="D31" s="90"/>
      <c r="E31" s="90"/>
      <c r="F31" s="90"/>
      <c r="G31" s="90"/>
      <c r="H31" s="90"/>
      <c r="K31" s="108"/>
      <c r="L31" s="108"/>
      <c r="M31" s="108"/>
      <c r="N31" s="108"/>
      <c r="O31" s="18"/>
      <c r="P31" s="18"/>
      <c r="Q31" s="108"/>
      <c r="R31" s="108"/>
      <c r="S31" s="108"/>
      <c r="T31" s="108"/>
      <c r="U31" s="108"/>
      <c r="V31" s="108"/>
      <c r="W31" s="1"/>
    </row>
    <row r="32" spans="1:26" s="2" customFormat="1" ht="22.5" customHeight="1" thickBot="1" x14ac:dyDescent="0.2">
      <c r="A32" s="2" t="s">
        <v>32</v>
      </c>
      <c r="B32" s="121" t="s">
        <v>50</v>
      </c>
      <c r="C32" s="121"/>
      <c r="D32" s="121"/>
      <c r="E32" s="121"/>
      <c r="F32" s="121"/>
      <c r="G32" s="121"/>
      <c r="H32" s="121"/>
      <c r="I32" s="91" t="s">
        <v>39</v>
      </c>
      <c r="J32" s="91"/>
      <c r="K32" s="133" t="s">
        <v>119</v>
      </c>
      <c r="L32" s="133"/>
      <c r="M32" s="133"/>
      <c r="N32" s="20" t="e">
        <f>T32*(25+(((140-E11)*O11)/(W12*72))*IF(W11="男",1,0.85))</f>
        <v>#DIV/0!</v>
      </c>
      <c r="O32" s="91" t="s">
        <v>84</v>
      </c>
      <c r="P32" s="91"/>
      <c r="Q32" s="26" t="s">
        <v>124</v>
      </c>
      <c r="R32" s="26"/>
      <c r="S32" s="26" t="s">
        <v>125</v>
      </c>
      <c r="T32" s="27">
        <v>5</v>
      </c>
      <c r="U32" s="21"/>
      <c r="V32" s="21"/>
      <c r="W32" s="4" t="s">
        <v>23</v>
      </c>
      <c r="X32" s="3">
        <v>60</v>
      </c>
      <c r="Y32" s="3" t="s">
        <v>42</v>
      </c>
      <c r="Z32" s="5" t="s">
        <v>25</v>
      </c>
    </row>
    <row r="33" spans="1:26" ht="14.25" thickTop="1" x14ac:dyDescent="0.15">
      <c r="C33" s="90"/>
      <c r="D33" s="90"/>
      <c r="E33" s="90"/>
      <c r="F33" s="90"/>
      <c r="G33" s="90"/>
      <c r="H33" s="90"/>
      <c r="K33" s="134" t="s">
        <v>127</v>
      </c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</row>
    <row r="34" spans="1:26" ht="14.25" x14ac:dyDescent="0.15">
      <c r="A34" s="2" t="s">
        <v>347</v>
      </c>
      <c r="B34" s="121" t="s">
        <v>47</v>
      </c>
      <c r="C34" s="121"/>
      <c r="D34" s="121"/>
      <c r="E34" s="121"/>
      <c r="F34" s="121"/>
      <c r="G34" s="121"/>
      <c r="H34" s="121"/>
      <c r="I34" s="3"/>
      <c r="J34" s="3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4" t="s">
        <v>23</v>
      </c>
      <c r="X34" s="91" t="s">
        <v>159</v>
      </c>
      <c r="Y34" s="91"/>
      <c r="Z34" s="5" t="s">
        <v>25</v>
      </c>
    </row>
    <row r="35" spans="1:26" x14ac:dyDescent="0.15">
      <c r="C35" s="90"/>
      <c r="D35" s="90"/>
      <c r="E35" s="90"/>
      <c r="F35" s="90"/>
      <c r="G35" s="90"/>
      <c r="H35" s="90"/>
      <c r="K35" s="108"/>
      <c r="L35" s="108"/>
      <c r="M35" s="108"/>
      <c r="N35" s="108"/>
      <c r="O35" s="18"/>
      <c r="P35" s="18"/>
      <c r="Q35" s="108"/>
      <c r="R35" s="108"/>
      <c r="S35" s="108"/>
      <c r="T35" s="108"/>
      <c r="U35" s="108"/>
      <c r="V35" s="108"/>
      <c r="W35" s="1"/>
    </row>
    <row r="36" spans="1:26" s="2" customFormat="1" ht="18.75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s="2" customFormat="1" ht="22.5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15">
      <c r="A38" s="2"/>
      <c r="B38" s="155" t="s">
        <v>221</v>
      </c>
      <c r="C38" s="155"/>
      <c r="D38" s="2" t="s">
        <v>23</v>
      </c>
      <c r="E38" s="2"/>
      <c r="F38" s="2" t="s">
        <v>24</v>
      </c>
      <c r="G38" s="2"/>
      <c r="H38" s="2" t="s">
        <v>230</v>
      </c>
      <c r="I38" s="2"/>
      <c r="J38" s="2" t="s">
        <v>25</v>
      </c>
      <c r="K38" s="79" t="s">
        <v>358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s="2" customFormat="1" ht="13.5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6" s="2" customFormat="1" ht="22.5" customHeight="1" x14ac:dyDescent="0.15">
      <c r="A40" s="2" t="s">
        <v>26</v>
      </c>
      <c r="C40" s="91" t="s">
        <v>46</v>
      </c>
      <c r="D40" s="91"/>
      <c r="E40" s="91"/>
      <c r="F40" s="91"/>
      <c r="G40" s="91"/>
      <c r="H40" s="91"/>
      <c r="I40" s="91" t="s">
        <v>39</v>
      </c>
      <c r="J40" s="91"/>
      <c r="K40" s="91" t="s">
        <v>76</v>
      </c>
      <c r="L40" s="91"/>
      <c r="M40" s="91"/>
      <c r="N40" s="91"/>
      <c r="O40" s="3"/>
      <c r="P40" s="3"/>
      <c r="Q40" s="91"/>
      <c r="R40" s="91"/>
      <c r="S40" s="91"/>
      <c r="T40" s="91"/>
      <c r="U40" s="91"/>
      <c r="V40" s="91"/>
      <c r="W40" s="4" t="s">
        <v>23</v>
      </c>
      <c r="X40" s="3">
        <v>30</v>
      </c>
      <c r="Y40" s="3" t="s">
        <v>42</v>
      </c>
      <c r="Z40" s="5" t="s">
        <v>25</v>
      </c>
    </row>
    <row r="42" spans="1:26" s="2" customFormat="1" ht="22.5" customHeight="1" x14ac:dyDescent="0.15">
      <c r="A42" s="2" t="s">
        <v>27</v>
      </c>
      <c r="B42" s="2" t="s">
        <v>46</v>
      </c>
      <c r="C42" s="19">
        <f>O12*20</f>
        <v>0</v>
      </c>
      <c r="D42" s="2" t="s">
        <v>266</v>
      </c>
      <c r="E42" s="121" t="s">
        <v>267</v>
      </c>
      <c r="F42" s="121"/>
      <c r="G42" s="121"/>
      <c r="H42" s="121"/>
      <c r="I42" s="91" t="s">
        <v>39</v>
      </c>
      <c r="J42" s="91"/>
      <c r="K42" s="122" t="s">
        <v>265</v>
      </c>
      <c r="L42" s="122"/>
      <c r="M42" s="122"/>
      <c r="N42" s="19">
        <f>O12*100</f>
        <v>0</v>
      </c>
      <c r="O42" s="91" t="s">
        <v>84</v>
      </c>
      <c r="P42" s="91"/>
      <c r="Q42" s="117" t="s">
        <v>162</v>
      </c>
      <c r="R42" s="117"/>
      <c r="S42" s="117"/>
      <c r="T42" s="117"/>
      <c r="U42" s="117"/>
      <c r="V42" s="117"/>
      <c r="W42" s="4" t="s">
        <v>23</v>
      </c>
      <c r="X42" s="3">
        <v>30</v>
      </c>
      <c r="Y42" s="3" t="s">
        <v>42</v>
      </c>
      <c r="Z42" s="5" t="s">
        <v>25</v>
      </c>
    </row>
    <row r="43" spans="1:26" x14ac:dyDescent="0.15">
      <c r="C43" s="90"/>
      <c r="D43" s="90"/>
      <c r="E43" s="90"/>
      <c r="F43" s="90"/>
      <c r="G43" s="90"/>
      <c r="H43" s="90"/>
      <c r="K43" s="90"/>
      <c r="L43" s="90"/>
      <c r="M43" s="90"/>
      <c r="N43" s="90"/>
      <c r="Q43" s="90"/>
      <c r="R43" s="90"/>
      <c r="S43" s="90"/>
      <c r="T43" s="90"/>
      <c r="U43" s="90"/>
      <c r="V43" s="90"/>
      <c r="W43" s="1"/>
    </row>
    <row r="44" spans="1:26" ht="14.25" x14ac:dyDescent="0.15">
      <c r="A44" s="2" t="s">
        <v>28</v>
      </c>
      <c r="B44" s="2"/>
      <c r="C44" s="91" t="s">
        <v>47</v>
      </c>
      <c r="D44" s="91"/>
      <c r="E44" s="91"/>
      <c r="F44" s="91"/>
      <c r="G44" s="91"/>
      <c r="H44" s="91"/>
      <c r="I44" s="3"/>
      <c r="J44" s="3"/>
      <c r="K44" s="91"/>
      <c r="L44" s="91"/>
      <c r="M44" s="91"/>
      <c r="N44" s="91"/>
      <c r="O44" s="3"/>
      <c r="P44" s="3"/>
      <c r="Q44" s="91"/>
      <c r="R44" s="91"/>
      <c r="S44" s="91"/>
      <c r="T44" s="91"/>
      <c r="U44" s="91"/>
      <c r="V44" s="91"/>
      <c r="W44" s="4" t="s">
        <v>23</v>
      </c>
      <c r="X44" s="91" t="s">
        <v>159</v>
      </c>
      <c r="Y44" s="91"/>
      <c r="Z44" s="5" t="s">
        <v>25</v>
      </c>
    </row>
    <row r="45" spans="1:26" ht="12" customHeight="1" x14ac:dyDescent="0.15">
      <c r="C45" s="90"/>
      <c r="D45" s="90"/>
      <c r="E45" s="90"/>
      <c r="F45" s="90"/>
      <c r="G45" s="90"/>
      <c r="H45" s="90"/>
      <c r="K45" s="90"/>
      <c r="L45" s="90"/>
      <c r="M45" s="90"/>
      <c r="N45" s="90"/>
      <c r="Q45" s="90"/>
      <c r="R45" s="90"/>
      <c r="S45" s="90"/>
      <c r="T45" s="90"/>
      <c r="U45" s="90"/>
      <c r="V45" s="90"/>
      <c r="W45" s="1"/>
    </row>
    <row r="46" spans="1:26" s="2" customFormat="1" ht="22.5" customHeight="1" thickBo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7.5" customHeight="1" thickTop="1" x14ac:dyDescent="0.1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s="2" customFormat="1" ht="22.5" customHeight="1" x14ac:dyDescent="0.15">
      <c r="C48" s="2" t="s">
        <v>22</v>
      </c>
      <c r="D48" s="44" t="s">
        <v>23</v>
      </c>
      <c r="E48" s="25"/>
      <c r="F48" s="2" t="s">
        <v>24</v>
      </c>
      <c r="G48" s="25"/>
      <c r="H48" s="2" t="s">
        <v>25</v>
      </c>
      <c r="K48" s="91" t="s">
        <v>61</v>
      </c>
      <c r="L48" s="91"/>
      <c r="M48" s="91"/>
      <c r="N48" s="91"/>
      <c r="O48" s="91"/>
      <c r="P48" s="91"/>
      <c r="Q48" s="91"/>
      <c r="R48" s="91"/>
      <c r="S48" s="91"/>
      <c r="T48" s="91"/>
      <c r="U48" s="3"/>
    </row>
    <row r="49" spans="1:26" x14ac:dyDescent="0.15">
      <c r="D49" s="5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6" ht="14.25" x14ac:dyDescent="0.15">
      <c r="A50" s="2"/>
      <c r="B50" s="2"/>
      <c r="C50" s="2" t="s">
        <v>177</v>
      </c>
      <c r="D50" s="44" t="s">
        <v>23</v>
      </c>
      <c r="E50" s="2"/>
      <c r="F50" s="2" t="s">
        <v>24</v>
      </c>
      <c r="G50" s="2"/>
      <c r="H50" s="44" t="s">
        <v>230</v>
      </c>
      <c r="I50" s="2"/>
      <c r="J50" s="44" t="s">
        <v>25</v>
      </c>
      <c r="K50" s="91" t="s">
        <v>62</v>
      </c>
      <c r="L50" s="91"/>
      <c r="M50" s="91"/>
      <c r="N50" s="91"/>
      <c r="O50" s="91"/>
      <c r="P50" s="91"/>
      <c r="Q50" s="91"/>
      <c r="R50" s="91"/>
      <c r="S50" s="91"/>
      <c r="T50" s="91"/>
      <c r="U50" s="3"/>
      <c r="V50" s="2"/>
      <c r="W50" s="2"/>
      <c r="X50" s="2"/>
      <c r="Y50" s="2"/>
      <c r="Z50" s="2"/>
    </row>
    <row r="51" spans="1:26" ht="14.25" x14ac:dyDescent="0.15">
      <c r="A51" s="2"/>
      <c r="B51" s="2"/>
      <c r="C51" s="2"/>
      <c r="D51" s="44"/>
      <c r="E51" s="2"/>
      <c r="F51" s="2"/>
      <c r="G51" s="2"/>
      <c r="H51" s="44"/>
      <c r="I51" s="2"/>
      <c r="J51" s="44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2"/>
      <c r="W51" s="2"/>
      <c r="X51" s="2"/>
      <c r="Y51" s="2"/>
      <c r="Z51" s="2"/>
    </row>
    <row r="53" spans="1:26" s="76" customFormat="1" x14ac:dyDescent="0.15">
      <c r="A53" s="75"/>
      <c r="B53" s="161" t="s">
        <v>363</v>
      </c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75"/>
      <c r="X53" s="75"/>
      <c r="Y53" s="75"/>
    </row>
    <row r="54" spans="1:26" x14ac:dyDescent="0.15"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</row>
    <row r="55" spans="1:26" x14ac:dyDescent="0.15">
      <c r="B55" s="108" t="s">
        <v>255</v>
      </c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</row>
    <row r="56" spans="1:26" x14ac:dyDescent="0.15">
      <c r="B56" s="156" t="s">
        <v>268</v>
      </c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</row>
    <row r="57" spans="1:26" x14ac:dyDescent="0.15"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</row>
    <row r="58" spans="1:26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</sheetData>
  <protectedRanges>
    <protectedRange sqref="F9 E11:E12 O11 G48 E50:E51 H50:H51 E48" name="範囲1"/>
    <protectedRange sqref="G38 E38" name="範囲1_1"/>
    <protectedRange sqref="E17:E18 G17:G18" name="範囲1_1_1_1"/>
  </protectedRanges>
  <mergeCells count="110">
    <mergeCell ref="K18:Z18"/>
    <mergeCell ref="B57:V57"/>
    <mergeCell ref="B53:V53"/>
    <mergeCell ref="X26:Y26"/>
    <mergeCell ref="X34:Y34"/>
    <mergeCell ref="X44:Y44"/>
    <mergeCell ref="C15:V15"/>
    <mergeCell ref="K22:M22"/>
    <mergeCell ref="I22:J22"/>
    <mergeCell ref="X24:Y24"/>
    <mergeCell ref="X20:Y20"/>
    <mergeCell ref="X22:Y22"/>
    <mergeCell ref="K17:Z17"/>
    <mergeCell ref="J23:M23"/>
    <mergeCell ref="P23:U23"/>
    <mergeCell ref="B24:H24"/>
    <mergeCell ref="J24:O24"/>
    <mergeCell ref="P24:U24"/>
    <mergeCell ref="B56:V56"/>
    <mergeCell ref="B20:H20"/>
    <mergeCell ref="J20:O20"/>
    <mergeCell ref="P20:U20"/>
    <mergeCell ref="C21:H21"/>
    <mergeCell ref="J21:M21"/>
    <mergeCell ref="B22:H22"/>
    <mergeCell ref="C45:H45"/>
    <mergeCell ref="K45:N45"/>
    <mergeCell ref="Q45:V45"/>
    <mergeCell ref="K48:T48"/>
    <mergeCell ref="K50:T50"/>
    <mergeCell ref="B55:V55"/>
    <mergeCell ref="C43:H43"/>
    <mergeCell ref="K43:N43"/>
    <mergeCell ref="Q43:V43"/>
    <mergeCell ref="C44:H44"/>
    <mergeCell ref="K44:N44"/>
    <mergeCell ref="Q44:V44"/>
    <mergeCell ref="C40:H40"/>
    <mergeCell ref="I40:J40"/>
    <mergeCell ref="K40:N40"/>
    <mergeCell ref="Q40:V40"/>
    <mergeCell ref="E42:H42"/>
    <mergeCell ref="I42:J42"/>
    <mergeCell ref="K42:M42"/>
    <mergeCell ref="O42:P42"/>
    <mergeCell ref="Q42:V42"/>
    <mergeCell ref="B34:H34"/>
    <mergeCell ref="K34:V34"/>
    <mergeCell ref="C35:H35"/>
    <mergeCell ref="K35:N35"/>
    <mergeCell ref="Q35:V35"/>
    <mergeCell ref="B38:C38"/>
    <mergeCell ref="B32:H32"/>
    <mergeCell ref="I32:J32"/>
    <mergeCell ref="K32:M32"/>
    <mergeCell ref="O32:P32"/>
    <mergeCell ref="C33:H33"/>
    <mergeCell ref="K33:Z33"/>
    <mergeCell ref="C29:H29"/>
    <mergeCell ref="K29:N29"/>
    <mergeCell ref="Q29:V29"/>
    <mergeCell ref="B30:H30"/>
    <mergeCell ref="K30:V30"/>
    <mergeCell ref="C31:H31"/>
    <mergeCell ref="K31:N31"/>
    <mergeCell ref="Q31:V31"/>
    <mergeCell ref="C27:H27"/>
    <mergeCell ref="K27:N27"/>
    <mergeCell ref="Q27:V27"/>
    <mergeCell ref="E28:H28"/>
    <mergeCell ref="I28:J28"/>
    <mergeCell ref="K28:M28"/>
    <mergeCell ref="O28:P28"/>
    <mergeCell ref="Q28:V28"/>
    <mergeCell ref="Y12:Z12"/>
    <mergeCell ref="I13:S13"/>
    <mergeCell ref="B26:H26"/>
    <mergeCell ref="I26:J26"/>
    <mergeCell ref="K26:P26"/>
    <mergeCell ref="Q26:V26"/>
    <mergeCell ref="C23:H23"/>
    <mergeCell ref="T11:V11"/>
    <mergeCell ref="W11:Z11"/>
    <mergeCell ref="C12:D12"/>
    <mergeCell ref="E12:H12"/>
    <mergeCell ref="I12:J12"/>
    <mergeCell ref="K12:N12"/>
    <mergeCell ref="O12:Q12"/>
    <mergeCell ref="R12:S12"/>
    <mergeCell ref="T12:V12"/>
    <mergeCell ref="W12:X12"/>
    <mergeCell ref="C11:D11"/>
    <mergeCell ref="E11:H11"/>
    <mergeCell ref="I11:J11"/>
    <mergeCell ref="K11:N11"/>
    <mergeCell ref="O11:Q11"/>
    <mergeCell ref="R11:S11"/>
    <mergeCell ref="P21:U21"/>
    <mergeCell ref="AC7:AD7"/>
    <mergeCell ref="C8:I8"/>
    <mergeCell ref="C9:D9"/>
    <mergeCell ref="F9:O9"/>
    <mergeCell ref="S9:V9"/>
    <mergeCell ref="AC9:AD9"/>
    <mergeCell ref="X2:Z2"/>
    <mergeCell ref="C3:V5"/>
    <mergeCell ref="E6:I6"/>
    <mergeCell ref="F7:G7"/>
    <mergeCell ref="H7:N7"/>
    <mergeCell ref="R7:W7"/>
  </mergeCells>
  <phoneticPr fontId="1"/>
  <dataValidations count="2">
    <dataValidation showDropDown="1" showInputMessage="1" showErrorMessage="1" sqref="J34:M34 J30:M30" xr:uid="{00000000-0002-0000-2300-000000000000}"/>
    <dataValidation type="list" allowBlank="1" showInputMessage="1" showErrorMessage="1" sqref="W11:Z11" xr:uid="{00000000-0002-0000-2300-000001000000}">
      <formula1>"男,女"</formula1>
    </dataValidation>
  </dataValidations>
  <hyperlinks>
    <hyperlink ref="X2:Z2" location="目次!A1" display="戻る" xr:uid="{00000000-0004-0000-2300-000000000000}"/>
  </hyperlinks>
  <pageMargins left="0.70866141732283472" right="0.70866141732283472" top="0.74803149606299213" bottom="0.74803149606299213" header="0.31496062992125984" footer="0.31496062992125984"/>
  <pageSetup paperSize="9" scale="91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1553" r:id="rId4" name="Check Box 1">
              <controlPr defaultSize="0" autoFill="0" autoLine="0" autoPict="0">
                <anchor moveWithCells="1">
                  <from>
                    <xdr:col>18</xdr:col>
                    <xdr:colOff>19050</xdr:colOff>
                    <xdr:row>5</xdr:row>
                    <xdr:rowOff>238125</xdr:rowOff>
                  </from>
                  <to>
                    <xdr:col>20</xdr:col>
                    <xdr:colOff>9525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54" r:id="rId5" name="Check Box 2">
              <controlPr defaultSize="0" autoFill="0" autoLine="0" autoPict="0">
                <anchor moveWithCells="1">
                  <from>
                    <xdr:col>21</xdr:col>
                    <xdr:colOff>66675</xdr:colOff>
                    <xdr:row>5</xdr:row>
                    <xdr:rowOff>238125</xdr:rowOff>
                  </from>
                  <to>
                    <xdr:col>21</xdr:col>
                    <xdr:colOff>476250</xdr:colOff>
                    <xdr:row>6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xr:uid="{00000000-0002-0000-2300-000002000000}">
          <x14:formula1>
            <xm:f>目次!$B$8:$B$23</xm:f>
          </x14:formula1>
          <xm:sqref>C3:V5</xm:sqref>
        </x14:dataValidation>
        <x14:dataValidation type="list" allowBlank="1" showDropDown="1" showInputMessage="1" showErrorMessage="1" xr:uid="{00000000-0002-0000-2300-000003000000}">
          <x14:formula1>
            <xm:f>MST!$B$4:$B$17</xm:f>
          </x14:formula1>
          <xm:sqref>B28 B42</xm:sqref>
        </x14:dataValidation>
        <x14:dataValidation type="list" allowBlank="1" showInputMessage="1" showErrorMessage="1" xr:uid="{00000000-0002-0000-2300-000004000000}">
          <x14:formula1>
            <xm:f>MST!$F$4:$F$16</xm:f>
          </x14:formula1>
          <xm:sqref>J48:T48 K50:T51</xm:sqref>
        </x14:dataValidation>
        <x14:dataValidation type="list" allowBlank="1" showInputMessage="1" showErrorMessage="1" xr:uid="{00000000-0002-0000-2300-000005000000}">
          <x14:formula1>
            <xm:f>MST!$B$4:$B$17</xm:f>
          </x14:formula1>
          <xm:sqref>B32:H32 C40:H40 C44:H44 B30:H30 B34:H34</xm:sqref>
        </x14:dataValidation>
        <x14:dataValidation type="list" allowBlank="1" showInputMessage="1" showErrorMessage="1" xr:uid="{00000000-0002-0000-2300-000006000000}">
          <x14:formula1>
            <xm:f>MST!$F$4:$F$17</xm:f>
          </x14:formula1>
          <xm:sqref>K26:M26</xm:sqref>
        </x14:dataValidation>
        <x14:dataValidation type="list" allowBlank="1" showInputMessage="1" showErrorMessage="1" xr:uid="{00000000-0002-0000-2300-000007000000}">
          <x14:formula1>
            <xm:f>MST!$D$4:$D$17</xm:f>
          </x14:formula1>
          <xm:sqref>Q26:V26 Q44:V44 Q40:V40</xm:sqref>
        </x14:dataValidation>
        <x14:dataValidation type="list" allowBlank="1" showInputMessage="1" showErrorMessage="1" xr:uid="{00000000-0002-0000-2300-000008000000}">
          <x14:formula1>
            <xm:f>MST!$B$22:$B$26</xm:f>
          </x14:formula1>
          <xm:sqref>C8:I8</xm:sqref>
        </x14:dataValidation>
        <x14:dataValidation type="list" allowBlank="1" showInputMessage="1" xr:uid="{00000000-0002-0000-2300-000009000000}">
          <x14:formula1>
            <xm:f>MST!$B$4:$B$17</xm:f>
          </x14:formula1>
          <xm:sqref>B26:H26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22">
    <tabColor theme="9"/>
    <pageSetUpPr fitToPage="1"/>
  </sheetPr>
  <dimension ref="A2:AE39"/>
  <sheetViews>
    <sheetView showGridLines="0" showRowColHeaders="0" zoomScale="130" zoomScaleNormal="130" zoomScaleSheetLayoutView="100" zoomScalePageLayoutView="160" workbookViewId="0">
      <selection activeCell="Y2" sqref="Y2:AA2"/>
    </sheetView>
  </sheetViews>
  <sheetFormatPr defaultRowHeight="13.5" x14ac:dyDescent="0.15"/>
  <cols>
    <col min="1" max="1" width="4" customWidth="1"/>
    <col min="2" max="2" width="4.5" customWidth="1"/>
    <col min="3" max="3" width="8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1" customWidth="1"/>
    <col min="11" max="11" width="4.625" customWidth="1"/>
    <col min="12" max="12" width="1.625" customWidth="1"/>
    <col min="13" max="13" width="4.25" customWidth="1"/>
    <col min="14" max="14" width="1.125" customWidth="1"/>
    <col min="15" max="15" width="8.25" customWidth="1"/>
    <col min="16" max="16" width="3" customWidth="1"/>
    <col min="17" max="17" width="1.125" customWidth="1"/>
    <col min="18" max="18" width="7.5" customWidth="1"/>
    <col min="19" max="19" width="1.375" customWidth="1"/>
    <col min="20" max="20" width="2.25" customWidth="1"/>
    <col min="21" max="21" width="3.5" customWidth="1"/>
    <col min="22" max="22" width="1.25" customWidth="1"/>
    <col min="23" max="23" width="7.125" customWidth="1"/>
    <col min="24" max="24" width="1.875" customWidth="1"/>
    <col min="25" max="25" width="3" customWidth="1"/>
    <col min="26" max="26" width="2.625" customWidth="1"/>
    <col min="27" max="27" width="1.125" customWidth="1"/>
  </cols>
  <sheetData>
    <row r="2" spans="1:31" x14ac:dyDescent="0.15">
      <c r="Y2" s="89" t="s">
        <v>87</v>
      </c>
      <c r="Z2" s="89"/>
      <c r="AA2" s="89"/>
    </row>
    <row r="3" spans="1:31" x14ac:dyDescent="0.15">
      <c r="C3" s="98" t="s">
        <v>236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31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</row>
    <row r="5" spans="1:31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</row>
    <row r="6" spans="1:31" ht="20.85" customHeight="1" x14ac:dyDescent="0.15">
      <c r="B6" s="56" t="s">
        <v>23</v>
      </c>
      <c r="C6" s="60"/>
      <c r="D6" s="22" t="s">
        <v>257</v>
      </c>
      <c r="E6" s="88" t="s">
        <v>112</v>
      </c>
      <c r="F6" s="88"/>
      <c r="G6" s="88"/>
      <c r="H6" s="88"/>
      <c r="I6" s="88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31" ht="20.85" customHeight="1" x14ac:dyDescent="0.15">
      <c r="F7" s="100">
        <v>3</v>
      </c>
      <c r="G7" s="100"/>
      <c r="H7" s="99" t="s">
        <v>259</v>
      </c>
      <c r="I7" s="99"/>
      <c r="J7" s="99"/>
      <c r="K7" s="99"/>
      <c r="L7" s="99"/>
      <c r="M7" s="99"/>
      <c r="N7" s="99"/>
      <c r="O7" s="99"/>
      <c r="R7" s="1" t="s">
        <v>68</v>
      </c>
      <c r="S7" s="90"/>
      <c r="T7" s="90"/>
      <c r="U7" s="90"/>
      <c r="V7" s="90"/>
      <c r="W7" s="90"/>
      <c r="X7" s="90"/>
      <c r="AD7" s="108"/>
      <c r="AE7" s="108"/>
    </row>
    <row r="8" spans="1:31" ht="20.85" customHeight="1" x14ac:dyDescent="0.15">
      <c r="C8" s="142" t="s">
        <v>207</v>
      </c>
      <c r="D8" s="142"/>
      <c r="E8" s="142"/>
      <c r="F8" s="142"/>
      <c r="G8" s="142"/>
      <c r="H8" s="142"/>
      <c r="I8" s="142"/>
      <c r="J8" s="1"/>
      <c r="K8" s="1"/>
      <c r="L8" s="1"/>
      <c r="M8" s="1"/>
      <c r="N8" s="1"/>
    </row>
    <row r="9" spans="1:31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12" t="s">
        <v>25</v>
      </c>
      <c r="R9" s="10"/>
      <c r="S9" s="10"/>
      <c r="T9" s="132"/>
      <c r="U9" s="132"/>
      <c r="V9" s="132"/>
      <c r="W9" s="132"/>
      <c r="X9" s="24"/>
      <c r="AA9" s="23"/>
      <c r="AD9" s="108"/>
      <c r="AE9" s="108"/>
    </row>
    <row r="10" spans="1:31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2"/>
      <c r="R10" s="10"/>
      <c r="S10" s="10"/>
      <c r="T10" s="10"/>
      <c r="U10" s="10"/>
      <c r="V10" s="10"/>
    </row>
    <row r="11" spans="1:31" ht="22.5" customHeight="1" x14ac:dyDescent="0.15">
      <c r="C11" s="97" t="s">
        <v>16</v>
      </c>
      <c r="D11" s="97"/>
      <c r="E11" s="93">
        <v>0</v>
      </c>
      <c r="F11" s="94"/>
      <c r="G11" s="94"/>
      <c r="H11" s="94"/>
      <c r="I11" s="135" t="s">
        <v>18</v>
      </c>
      <c r="J11" s="136"/>
      <c r="K11" s="101" t="s">
        <v>20</v>
      </c>
      <c r="L11" s="119"/>
      <c r="M11" s="119"/>
      <c r="N11" s="119"/>
      <c r="O11" s="102"/>
      <c r="P11" s="93">
        <v>0</v>
      </c>
      <c r="Q11" s="94"/>
      <c r="R11" s="94"/>
      <c r="S11" s="120" t="s">
        <v>69</v>
      </c>
      <c r="T11" s="120"/>
      <c r="U11" s="97" t="s">
        <v>123</v>
      </c>
      <c r="V11" s="97"/>
      <c r="W11" s="97"/>
      <c r="X11" s="137"/>
      <c r="Y11" s="137"/>
      <c r="Z11" s="137"/>
      <c r="AA11" s="137"/>
    </row>
    <row r="12" spans="1:31" ht="27" customHeight="1" x14ac:dyDescent="0.15">
      <c r="C12" s="97" t="s">
        <v>17</v>
      </c>
      <c r="D12" s="97"/>
      <c r="E12" s="93"/>
      <c r="F12" s="94"/>
      <c r="G12" s="94"/>
      <c r="H12" s="94"/>
      <c r="I12" s="135" t="s">
        <v>19</v>
      </c>
      <c r="J12" s="136"/>
      <c r="K12" s="111" t="s">
        <v>89</v>
      </c>
      <c r="L12" s="112"/>
      <c r="M12" s="112"/>
      <c r="N12" s="112"/>
      <c r="O12" s="113"/>
      <c r="P12" s="95">
        <f>E12^0.663*P11^0.4444*0.008883</f>
        <v>0</v>
      </c>
      <c r="Q12" s="96"/>
      <c r="R12" s="96"/>
      <c r="S12" s="114" t="s">
        <v>77</v>
      </c>
      <c r="T12" s="114"/>
      <c r="U12" s="138" t="s">
        <v>122</v>
      </c>
      <c r="V12" s="138"/>
      <c r="W12" s="138"/>
      <c r="X12" s="137"/>
      <c r="Y12" s="139"/>
      <c r="Z12" s="140" t="s">
        <v>126</v>
      </c>
      <c r="AA12" s="141"/>
    </row>
    <row r="13" spans="1:31" x14ac:dyDescent="0.15">
      <c r="I13" s="106" t="s">
        <v>91</v>
      </c>
      <c r="J13" s="106"/>
      <c r="K13" s="107"/>
      <c r="L13" s="107"/>
      <c r="M13" s="107"/>
      <c r="N13" s="107"/>
      <c r="O13" s="107"/>
      <c r="P13" s="107"/>
      <c r="Q13" s="107"/>
      <c r="R13" s="107"/>
      <c r="S13" s="107"/>
      <c r="T13" s="107"/>
    </row>
    <row r="14" spans="1:31" s="2" customFormat="1" ht="22.5" customHeight="1" x14ac:dyDescent="0.15">
      <c r="C14" t="s">
        <v>22</v>
      </c>
      <c r="D14" s="2" t="s">
        <v>23</v>
      </c>
      <c r="F14" s="2" t="s">
        <v>24</v>
      </c>
      <c r="H14" s="2" t="s">
        <v>25</v>
      </c>
      <c r="N14" s="2">
        <f>E14^0.663*N13^0.4444*0.008883</f>
        <v>0</v>
      </c>
    </row>
    <row r="16" spans="1:31" s="2" customFormat="1" ht="22.5" customHeight="1" x14ac:dyDescent="0.15">
      <c r="A16" s="2" t="s">
        <v>26</v>
      </c>
      <c r="B16" s="129" t="s">
        <v>75</v>
      </c>
      <c r="C16" s="129"/>
      <c r="D16" s="129"/>
      <c r="E16" s="129"/>
      <c r="F16" s="129"/>
      <c r="G16" s="129"/>
      <c r="H16" s="129"/>
      <c r="I16" s="3" t="s">
        <v>39</v>
      </c>
      <c r="J16" s="3"/>
      <c r="K16" s="117" t="s">
        <v>76</v>
      </c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4" t="s">
        <v>23</v>
      </c>
      <c r="Y16" s="3">
        <v>30</v>
      </c>
      <c r="Z16" s="3" t="s">
        <v>317</v>
      </c>
      <c r="AA16" s="5" t="s">
        <v>25</v>
      </c>
    </row>
    <row r="17" spans="1:27" x14ac:dyDescent="0.15">
      <c r="C17" s="90"/>
      <c r="D17" s="90"/>
      <c r="E17" s="90"/>
      <c r="F17" s="90"/>
      <c r="G17" s="90"/>
      <c r="H17" s="90"/>
      <c r="K17" s="108"/>
      <c r="L17" s="108"/>
      <c r="M17" s="108"/>
      <c r="N17" s="108"/>
      <c r="O17" s="108"/>
      <c r="P17" s="18"/>
      <c r="Q17" s="18"/>
      <c r="R17" s="108"/>
      <c r="S17" s="108"/>
      <c r="T17" s="108"/>
      <c r="U17" s="108"/>
      <c r="V17" s="108"/>
      <c r="W17" s="108"/>
      <c r="X17" s="1"/>
    </row>
    <row r="18" spans="1:27" s="2" customFormat="1" ht="22.5" customHeight="1" x14ac:dyDescent="0.15">
      <c r="A18" s="2" t="s">
        <v>27</v>
      </c>
      <c r="B18" s="121" t="s">
        <v>44</v>
      </c>
      <c r="C18" s="121"/>
      <c r="D18" s="121"/>
      <c r="E18" s="121"/>
      <c r="F18" s="121"/>
      <c r="G18" s="121"/>
      <c r="H18" s="121"/>
      <c r="I18" s="3" t="s">
        <v>39</v>
      </c>
      <c r="J18" s="3"/>
      <c r="K18" s="122" t="s">
        <v>176</v>
      </c>
      <c r="L18" s="122"/>
      <c r="M18" s="122"/>
      <c r="N18" s="3"/>
      <c r="O18" s="19">
        <f>P12*80</f>
        <v>0</v>
      </c>
      <c r="P18" s="91" t="s">
        <v>84</v>
      </c>
      <c r="Q18" s="91"/>
      <c r="R18" s="117" t="s">
        <v>86</v>
      </c>
      <c r="S18" s="117"/>
      <c r="T18" s="117"/>
      <c r="U18" s="117"/>
      <c r="V18" s="117"/>
      <c r="W18" s="117"/>
      <c r="X18" s="4" t="s">
        <v>23</v>
      </c>
      <c r="Y18" s="3">
        <v>90</v>
      </c>
      <c r="Z18" s="3" t="s">
        <v>42</v>
      </c>
      <c r="AA18" s="5" t="s">
        <v>25</v>
      </c>
    </row>
    <row r="19" spans="1:27" x14ac:dyDescent="0.15">
      <c r="C19" s="90"/>
      <c r="D19" s="90"/>
      <c r="E19" s="90"/>
      <c r="F19" s="90"/>
      <c r="G19" s="90"/>
      <c r="H19" s="90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</row>
    <row r="20" spans="1:27" s="2" customFormat="1" ht="22.5" customHeight="1" thickBot="1" x14ac:dyDescent="0.2">
      <c r="A20" s="2" t="s">
        <v>28</v>
      </c>
      <c r="B20" s="121" t="s">
        <v>50</v>
      </c>
      <c r="C20" s="121"/>
      <c r="D20" s="121"/>
      <c r="E20" s="121"/>
      <c r="F20" s="121"/>
      <c r="G20" s="121"/>
      <c r="H20" s="121"/>
      <c r="I20" s="3" t="s">
        <v>39</v>
      </c>
      <c r="J20" s="3"/>
      <c r="K20" s="35" t="s">
        <v>119</v>
      </c>
      <c r="L20" s="35"/>
      <c r="M20" s="35"/>
      <c r="N20" s="3"/>
      <c r="O20" s="20" t="e">
        <f>U20*(25+(((140-E11)*P11)/(X12*72))*IF(X11="男",1,0.85))</f>
        <v>#DIV/0!</v>
      </c>
      <c r="P20" s="91" t="s">
        <v>84</v>
      </c>
      <c r="Q20" s="91"/>
      <c r="R20" s="26" t="s">
        <v>124</v>
      </c>
      <c r="S20" s="26"/>
      <c r="T20" s="26" t="s">
        <v>125</v>
      </c>
      <c r="U20" s="27">
        <v>5</v>
      </c>
      <c r="V20" s="21"/>
      <c r="W20" s="21"/>
      <c r="X20" s="4" t="s">
        <v>23</v>
      </c>
      <c r="Y20" s="3">
        <v>60</v>
      </c>
      <c r="Z20" s="3" t="s">
        <v>42</v>
      </c>
      <c r="AA20" s="5" t="s">
        <v>25</v>
      </c>
    </row>
    <row r="21" spans="1:27" ht="14.25" thickTop="1" x14ac:dyDescent="0.15">
      <c r="C21" s="90"/>
      <c r="D21" s="90"/>
      <c r="E21" s="90"/>
      <c r="F21" s="90"/>
      <c r="G21" s="90"/>
      <c r="H21" s="90"/>
      <c r="K21" s="134" t="s">
        <v>127</v>
      </c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</row>
    <row r="22" spans="1:27" s="2" customFormat="1" ht="22.5" customHeight="1" x14ac:dyDescent="0.15">
      <c r="A22" s="2" t="s">
        <v>29</v>
      </c>
      <c r="B22" s="121" t="s">
        <v>166</v>
      </c>
      <c r="C22" s="121"/>
      <c r="D22" s="121"/>
      <c r="E22" s="121"/>
      <c r="F22" s="121"/>
      <c r="G22" s="121"/>
      <c r="H22" s="121"/>
      <c r="I22" s="3"/>
      <c r="J22" s="3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4" t="s">
        <v>23</v>
      </c>
      <c r="Y22" s="3">
        <v>90</v>
      </c>
      <c r="Z22" s="3" t="s">
        <v>42</v>
      </c>
      <c r="AA22" s="5" t="s">
        <v>25</v>
      </c>
    </row>
    <row r="23" spans="1:27" x14ac:dyDescent="0.15">
      <c r="C23" s="90"/>
      <c r="D23" s="90"/>
      <c r="E23" s="90"/>
      <c r="F23" s="90"/>
      <c r="G23" s="90"/>
      <c r="H23" s="90"/>
      <c r="K23" s="108"/>
      <c r="L23" s="108"/>
      <c r="M23" s="108"/>
      <c r="N23" s="108"/>
      <c r="O23" s="108"/>
      <c r="P23" s="18"/>
      <c r="Q23" s="18"/>
      <c r="R23" s="108"/>
      <c r="S23" s="108"/>
      <c r="T23" s="108"/>
      <c r="U23" s="108"/>
      <c r="V23" s="108"/>
      <c r="W23" s="108"/>
      <c r="X23" s="1"/>
    </row>
    <row r="26" spans="1:27" s="2" customFormat="1" ht="18.75" customHeight="1" x14ac:dyDescent="0.15">
      <c r="C26" t="s">
        <v>177</v>
      </c>
      <c r="D26" s="2" t="s">
        <v>23</v>
      </c>
      <c r="F26" s="2" t="s">
        <v>24</v>
      </c>
      <c r="H26" s="2" t="s">
        <v>25</v>
      </c>
      <c r="J26" s="2" t="s">
        <v>147</v>
      </c>
      <c r="L26" s="2" t="s">
        <v>173</v>
      </c>
      <c r="N26" s="2" t="s">
        <v>174</v>
      </c>
      <c r="R26"/>
    </row>
    <row r="27" spans="1:27" s="2" customFormat="1" ht="22.5" customHeight="1" x14ac:dyDescent="0.15">
      <c r="A27" s="2" t="s">
        <v>26</v>
      </c>
      <c r="B27" s="115" t="s">
        <v>47</v>
      </c>
      <c r="C27" s="115"/>
      <c r="D27" s="115"/>
      <c r="E27" s="115"/>
      <c r="F27" s="115"/>
      <c r="G27" s="115"/>
      <c r="H27" s="115"/>
      <c r="I27" s="3" t="s">
        <v>39</v>
      </c>
      <c r="J27" s="3"/>
      <c r="K27" s="91" t="s">
        <v>76</v>
      </c>
      <c r="L27" s="91"/>
      <c r="M27" s="91"/>
      <c r="N27" s="91"/>
      <c r="O27" s="91"/>
      <c r="P27" s="3"/>
      <c r="Q27" s="3"/>
      <c r="R27" s="91"/>
      <c r="S27" s="91"/>
      <c r="T27" s="91"/>
      <c r="U27" s="91"/>
      <c r="V27" s="91"/>
      <c r="W27" s="91"/>
      <c r="X27" s="4" t="s">
        <v>23</v>
      </c>
      <c r="Y27" s="3">
        <v>30</v>
      </c>
      <c r="Z27" s="3" t="s">
        <v>42</v>
      </c>
      <c r="AA27" s="5" t="s">
        <v>25</v>
      </c>
    </row>
    <row r="29" spans="1:27" s="2" customFormat="1" ht="22.5" customHeight="1" x14ac:dyDescent="0.15">
      <c r="A29" s="2" t="s">
        <v>27</v>
      </c>
      <c r="C29" s="91" t="s">
        <v>44</v>
      </c>
      <c r="D29" s="91"/>
      <c r="E29" s="91"/>
      <c r="F29" s="91"/>
      <c r="G29" s="91"/>
      <c r="H29" s="91"/>
      <c r="I29" s="3" t="s">
        <v>39</v>
      </c>
      <c r="J29" s="3"/>
      <c r="K29" s="122" t="s">
        <v>176</v>
      </c>
      <c r="L29" s="122"/>
      <c r="M29" s="122"/>
      <c r="N29" s="3"/>
      <c r="O29" s="19">
        <f>P12*80</f>
        <v>0</v>
      </c>
      <c r="P29" s="91" t="s">
        <v>84</v>
      </c>
      <c r="Q29" s="91"/>
      <c r="R29" s="117" t="s">
        <v>86</v>
      </c>
      <c r="S29" s="117"/>
      <c r="T29" s="117"/>
      <c r="U29" s="117"/>
      <c r="V29" s="117"/>
      <c r="W29" s="117"/>
      <c r="X29" s="4" t="s">
        <v>23</v>
      </c>
      <c r="Y29" s="3">
        <v>90</v>
      </c>
      <c r="Z29" s="3" t="s">
        <v>42</v>
      </c>
      <c r="AA29" s="5" t="s">
        <v>25</v>
      </c>
    </row>
    <row r="30" spans="1:27" x14ac:dyDescent="0.15">
      <c r="C30" s="90"/>
      <c r="D30" s="90"/>
      <c r="E30" s="90"/>
      <c r="F30" s="90"/>
      <c r="G30" s="90"/>
      <c r="H30" s="90"/>
      <c r="K30" s="90"/>
      <c r="L30" s="90"/>
      <c r="M30" s="90"/>
      <c r="N30" s="90"/>
      <c r="O30" s="90"/>
      <c r="R30" s="90"/>
      <c r="S30" s="90"/>
      <c r="T30" s="90"/>
      <c r="U30" s="90"/>
      <c r="V30" s="90"/>
      <c r="W30" s="90"/>
      <c r="X30" s="1"/>
    </row>
    <row r="31" spans="1:27" s="2" customFormat="1" ht="22.5" customHeight="1" x14ac:dyDescent="0.15">
      <c r="A31" s="2" t="s">
        <v>28</v>
      </c>
      <c r="C31" s="91" t="s">
        <v>166</v>
      </c>
      <c r="D31" s="91"/>
      <c r="E31" s="91"/>
      <c r="F31" s="91"/>
      <c r="G31" s="91"/>
      <c r="H31" s="91"/>
      <c r="I31" s="3"/>
      <c r="J31" s="3"/>
      <c r="K31" s="91"/>
      <c r="L31" s="91"/>
      <c r="M31" s="91"/>
      <c r="N31" s="91"/>
      <c r="O31" s="91"/>
      <c r="P31" s="3"/>
      <c r="Q31" s="3"/>
      <c r="R31" s="91"/>
      <c r="S31" s="91"/>
      <c r="T31" s="91"/>
      <c r="U31" s="91"/>
      <c r="V31" s="91"/>
      <c r="W31" s="91"/>
      <c r="X31" s="4" t="s">
        <v>23</v>
      </c>
      <c r="Y31" s="3">
        <v>90</v>
      </c>
      <c r="Z31" s="3" t="s">
        <v>42</v>
      </c>
      <c r="AA31" s="5" t="s">
        <v>25</v>
      </c>
    </row>
    <row r="32" spans="1:27" x14ac:dyDescent="0.15">
      <c r="C32" s="90"/>
      <c r="D32" s="90"/>
      <c r="E32" s="90"/>
      <c r="F32" s="90"/>
      <c r="G32" s="90"/>
      <c r="H32" s="90"/>
      <c r="K32" s="90"/>
      <c r="L32" s="90"/>
      <c r="M32" s="90"/>
      <c r="N32" s="90"/>
      <c r="O32" s="90"/>
      <c r="R32" s="90"/>
      <c r="S32" s="90"/>
      <c r="T32" s="90"/>
      <c r="U32" s="90"/>
      <c r="V32" s="90"/>
      <c r="W32" s="90"/>
      <c r="X32" s="1"/>
    </row>
    <row r="33" spans="1:27" ht="14.25" thickBot="1" x14ac:dyDescent="0.2"/>
    <row r="34" spans="1:27" ht="12" customHeight="1" thickTop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2" customFormat="1" ht="22.5" customHeight="1" x14ac:dyDescent="0.15">
      <c r="C35" s="2" t="s">
        <v>178</v>
      </c>
      <c r="D35" s="117" t="s">
        <v>61</v>
      </c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5"/>
      <c r="R35" s="5"/>
      <c r="S35" s="5"/>
      <c r="T35" s="5"/>
      <c r="U35" s="5"/>
      <c r="V35" s="3"/>
    </row>
    <row r="36" spans="1:27" ht="7.5" customHeight="1" x14ac:dyDescent="0.15"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"/>
    </row>
    <row r="37" spans="1:27" s="2" customFormat="1" ht="22.5" customHeight="1" x14ac:dyDescent="0.15">
      <c r="C37" s="2" t="s">
        <v>179</v>
      </c>
      <c r="D37" s="117" t="s">
        <v>62</v>
      </c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3"/>
    </row>
    <row r="39" spans="1:27" x14ac:dyDescent="0.15">
      <c r="C39" s="90" t="s">
        <v>37</v>
      </c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1"/>
      <c r="T39" s="1"/>
    </row>
  </sheetData>
  <protectedRanges>
    <protectedRange sqref="F9 E11:E12 P11 E14 G14 G26 G37 E35 G35 E37 E26" name="範囲1"/>
  </protectedRanges>
  <mergeCells count="70">
    <mergeCell ref="Y2:AA2"/>
    <mergeCell ref="C3:W5"/>
    <mergeCell ref="F7:G7"/>
    <mergeCell ref="H7:O7"/>
    <mergeCell ref="S7:X7"/>
    <mergeCell ref="E6:I6"/>
    <mergeCell ref="AD7:AE7"/>
    <mergeCell ref="C8:I8"/>
    <mergeCell ref="C9:D9"/>
    <mergeCell ref="F9:P9"/>
    <mergeCell ref="T9:W9"/>
    <mergeCell ref="AD9:AE9"/>
    <mergeCell ref="X11:AA11"/>
    <mergeCell ref="C12:D12"/>
    <mergeCell ref="E12:H12"/>
    <mergeCell ref="K12:O12"/>
    <mergeCell ref="P12:R12"/>
    <mergeCell ref="S12:T12"/>
    <mergeCell ref="U12:W12"/>
    <mergeCell ref="X12:Y12"/>
    <mergeCell ref="Z12:AA12"/>
    <mergeCell ref="C11:D11"/>
    <mergeCell ref="E11:H11"/>
    <mergeCell ref="K11:O11"/>
    <mergeCell ref="P11:R11"/>
    <mergeCell ref="S11:T11"/>
    <mergeCell ref="U11:W11"/>
    <mergeCell ref="I11:J11"/>
    <mergeCell ref="R18:W18"/>
    <mergeCell ref="C19:H19"/>
    <mergeCell ref="K19:AA19"/>
    <mergeCell ref="I13:T13"/>
    <mergeCell ref="B16:H16"/>
    <mergeCell ref="K16:Q16"/>
    <mergeCell ref="R16:W16"/>
    <mergeCell ref="C17:H17"/>
    <mergeCell ref="K17:O17"/>
    <mergeCell ref="R17:W17"/>
    <mergeCell ref="B20:H20"/>
    <mergeCell ref="P20:Q20"/>
    <mergeCell ref="B18:H18"/>
    <mergeCell ref="K18:M18"/>
    <mergeCell ref="P18:Q18"/>
    <mergeCell ref="K29:M29"/>
    <mergeCell ref="P29:Q29"/>
    <mergeCell ref="R29:W29"/>
    <mergeCell ref="B27:H27"/>
    <mergeCell ref="C21:H21"/>
    <mergeCell ref="K21:AA21"/>
    <mergeCell ref="B22:H22"/>
    <mergeCell ref="K22:W22"/>
    <mergeCell ref="C23:H23"/>
    <mergeCell ref="K23:O23"/>
    <mergeCell ref="R23:W23"/>
    <mergeCell ref="I12:J12"/>
    <mergeCell ref="C32:H32"/>
    <mergeCell ref="K32:O32"/>
    <mergeCell ref="R32:W32"/>
    <mergeCell ref="C39:R39"/>
    <mergeCell ref="D35:P35"/>
    <mergeCell ref="D37:U37"/>
    <mergeCell ref="C30:H30"/>
    <mergeCell ref="K30:O30"/>
    <mergeCell ref="R30:W30"/>
    <mergeCell ref="C31:H31"/>
    <mergeCell ref="K31:O31"/>
    <mergeCell ref="R31:W31"/>
    <mergeCell ref="K27:O27"/>
    <mergeCell ref="R27:W27"/>
    <mergeCell ref="C29:H29"/>
  </mergeCells>
  <phoneticPr fontId="1"/>
  <dataValidations count="2">
    <dataValidation showDropDown="1" showInputMessage="1" showErrorMessage="1" sqref="J22:N22" xr:uid="{00000000-0002-0000-2400-000000000000}"/>
    <dataValidation type="list" allowBlank="1" showInputMessage="1" showErrorMessage="1" sqref="X11:AA11" xr:uid="{00000000-0002-0000-2400-000001000000}">
      <formula1>"男,女"</formula1>
    </dataValidation>
  </dataValidations>
  <hyperlinks>
    <hyperlink ref="Y2:AA2" location="目次!A1" display="戻る" xr:uid="{00000000-0004-0000-2400-000000000000}"/>
  </hyperlink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18</xdr:col>
                    <xdr:colOff>28575</xdr:colOff>
                    <xdr:row>6</xdr:row>
                    <xdr:rowOff>47625</xdr:rowOff>
                  </from>
                  <to>
                    <xdr:col>20</xdr:col>
                    <xdr:colOff>190500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>
                  <from>
                    <xdr:col>21</xdr:col>
                    <xdr:colOff>0</xdr:colOff>
                    <xdr:row>6</xdr:row>
                    <xdr:rowOff>47625</xdr:rowOff>
                  </from>
                  <to>
                    <xdr:col>22</xdr:col>
                    <xdr:colOff>285750</xdr:colOff>
                    <xdr:row>6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2400-000002000000}">
          <x14:formula1>
            <xm:f>MST!$F$4:$F$16</xm:f>
          </x14:formula1>
          <xm:sqref>Q35:U35 D35 D37</xm:sqref>
        </x14:dataValidation>
        <x14:dataValidation type="list" allowBlank="1" showInputMessage="1" showErrorMessage="1" xr:uid="{00000000-0002-0000-2400-000003000000}">
          <x14:formula1>
            <xm:f>MST!$B$4:$B$17</xm:f>
          </x14:formula1>
          <xm:sqref>B16 B18:H18 C31:H31 C29:H29 B22:H22 B20:H20 B27:H27</xm:sqref>
        </x14:dataValidation>
        <x14:dataValidation type="list" allowBlank="1" showInputMessage="1" showErrorMessage="1" xr:uid="{00000000-0002-0000-2400-000004000000}">
          <x14:formula1>
            <xm:f>MST!$F$4:$F$17</xm:f>
          </x14:formula1>
          <xm:sqref>J16:N16</xm:sqref>
        </x14:dataValidation>
        <x14:dataValidation type="list" allowBlank="1" showInputMessage="1" showErrorMessage="1" xr:uid="{00000000-0002-0000-2400-000005000000}">
          <x14:formula1>
            <xm:f>MST!$D$4:$D$17</xm:f>
          </x14:formula1>
          <xm:sqref>R16:W16 R31:W31 R27:W27</xm:sqref>
        </x14:dataValidation>
        <x14:dataValidation type="list" allowBlank="1" showInputMessage="1" showErrorMessage="1" xr:uid="{00000000-0002-0000-2400-000006000000}">
          <x14:formula1>
            <xm:f>MST!$B$22:$B$26</xm:f>
          </x14:formula1>
          <xm:sqref>C8:I8</xm:sqref>
        </x14:dataValidation>
        <x14:dataValidation type="list" allowBlank="1" showInputMessage="1" showErrorMessage="1" xr:uid="{00000000-0002-0000-2400-000007000000}">
          <x14:formula1>
            <xm:f>目次!$D$1:$D$28</xm:f>
          </x14:formula1>
          <xm:sqref>C3:W5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19">
    <tabColor theme="9"/>
    <pageSetUpPr fitToPage="1"/>
  </sheetPr>
  <dimension ref="A2:AC31"/>
  <sheetViews>
    <sheetView showGridLines="0" showRowColHeaders="0" zoomScale="130" zoomScaleNormal="130" zoomScaleSheetLayoutView="100" zoomScalePageLayoutView="160" workbookViewId="0">
      <selection activeCell="W2" sqref="W2:Y2"/>
    </sheetView>
  </sheetViews>
  <sheetFormatPr defaultRowHeight="13.5" x14ac:dyDescent="0.15"/>
  <cols>
    <col min="1" max="1" width="4" customWidth="1"/>
    <col min="2" max="2" width="4.625" customWidth="1"/>
    <col min="3" max="3" width="7.37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.5" customWidth="1"/>
    <col min="9" max="9" width="2.625" customWidth="1"/>
    <col min="10" max="10" width="3.5" customWidth="1"/>
    <col min="11" max="11" width="1" customWidth="1"/>
    <col min="12" max="12" width="7.75" customWidth="1"/>
    <col min="13" max="13" width="7.2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2:29" x14ac:dyDescent="0.15">
      <c r="W2" s="89" t="s">
        <v>87</v>
      </c>
      <c r="X2" s="89"/>
      <c r="Y2" s="89"/>
    </row>
    <row r="3" spans="2:29" x14ac:dyDescent="0.15">
      <c r="C3" s="98" t="s">
        <v>14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2:29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2:29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2:29" ht="20.85" customHeight="1" x14ac:dyDescent="0.15">
      <c r="B6" s="59"/>
      <c r="C6" s="14"/>
      <c r="D6" s="14"/>
      <c r="E6" s="98"/>
      <c r="F6" s="98"/>
      <c r="G6" s="98"/>
      <c r="H6" s="98"/>
      <c r="I6" s="98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2:29" ht="20.85" customHeight="1" x14ac:dyDescent="0.15">
      <c r="B7" s="56" t="s">
        <v>23</v>
      </c>
      <c r="C7" s="60"/>
      <c r="D7" s="22" t="s">
        <v>25</v>
      </c>
      <c r="E7" s="88" t="s">
        <v>112</v>
      </c>
      <c r="F7" s="88"/>
      <c r="G7" s="88"/>
      <c r="H7" s="88"/>
      <c r="I7" s="88"/>
      <c r="J7" s="22"/>
      <c r="K7" s="22"/>
      <c r="L7" s="22"/>
      <c r="M7" s="22"/>
      <c r="N7" s="22"/>
      <c r="O7" s="22"/>
      <c r="P7" s="22"/>
      <c r="Q7" s="22"/>
      <c r="R7" s="22"/>
    </row>
    <row r="8" spans="2:29" ht="20.85" customHeight="1" x14ac:dyDescent="0.15">
      <c r="F8" s="100">
        <v>4</v>
      </c>
      <c r="G8" s="100"/>
      <c r="H8" s="99" t="s">
        <v>21</v>
      </c>
      <c r="I8" s="99"/>
      <c r="J8" s="99"/>
      <c r="K8" s="99"/>
      <c r="L8" s="99"/>
      <c r="M8" s="99"/>
      <c r="P8" s="1" t="s">
        <v>68</v>
      </c>
      <c r="Q8" s="90"/>
      <c r="R8" s="90"/>
      <c r="S8" s="90"/>
      <c r="T8" s="90"/>
      <c r="U8" s="90"/>
      <c r="V8" s="90"/>
      <c r="AB8" s="108"/>
      <c r="AC8" s="108"/>
    </row>
    <row r="9" spans="2:29" x14ac:dyDescent="0.15">
      <c r="C9" s="142" t="s">
        <v>207</v>
      </c>
      <c r="D9" s="142"/>
      <c r="E9" s="142"/>
      <c r="F9" s="142"/>
      <c r="G9" s="142"/>
      <c r="H9" s="142"/>
      <c r="I9" s="142"/>
      <c r="J9" s="1"/>
      <c r="K9" s="1"/>
      <c r="L9" s="1"/>
    </row>
    <row r="10" spans="2:29" ht="22.5" customHeight="1" x14ac:dyDescent="0.15">
      <c r="C10" s="91" t="s">
        <v>15</v>
      </c>
      <c r="D10" s="91"/>
      <c r="E10" s="11" t="s">
        <v>23</v>
      </c>
      <c r="F10" s="92"/>
      <c r="G10" s="92"/>
      <c r="H10" s="92"/>
      <c r="I10" s="92"/>
      <c r="J10" s="92"/>
      <c r="K10" s="92"/>
      <c r="L10" s="92"/>
      <c r="M10" s="92"/>
      <c r="N10" s="92"/>
      <c r="O10" s="12" t="s">
        <v>25</v>
      </c>
      <c r="P10" s="10"/>
      <c r="Q10" s="10"/>
      <c r="R10" s="10"/>
      <c r="S10" s="10"/>
      <c r="T10" s="10"/>
      <c r="AB10" s="108"/>
      <c r="AC10" s="108"/>
    </row>
    <row r="11" spans="2:29" ht="11.25" customHeight="1" x14ac:dyDescent="0.15">
      <c r="C11" s="3"/>
      <c r="D11" s="3"/>
      <c r="E11" s="11"/>
      <c r="F11" s="9"/>
      <c r="G11" s="9"/>
      <c r="H11" s="9"/>
      <c r="I11" s="9"/>
      <c r="J11" s="9"/>
      <c r="K11" s="9"/>
      <c r="L11" s="9"/>
      <c r="M11" s="9"/>
      <c r="N11" s="9"/>
      <c r="O11" s="12"/>
      <c r="P11" s="10"/>
      <c r="Q11" s="10"/>
      <c r="R11" s="10"/>
      <c r="S11" s="10"/>
      <c r="T11" s="10"/>
      <c r="AB11" s="18"/>
      <c r="AC11" s="18"/>
    </row>
    <row r="12" spans="2:29" ht="6.75" customHeight="1" x14ac:dyDescent="0.15">
      <c r="C12" s="3"/>
      <c r="D12" s="3"/>
      <c r="E12" s="11"/>
      <c r="F12" s="9"/>
      <c r="G12" s="9"/>
      <c r="H12" s="9"/>
      <c r="I12" s="9"/>
      <c r="J12" s="9"/>
      <c r="K12" s="9"/>
      <c r="L12" s="9"/>
      <c r="M12" s="9"/>
      <c r="N12" s="9"/>
      <c r="O12" s="12"/>
      <c r="P12" s="10"/>
      <c r="Q12" s="10"/>
      <c r="R12" s="10"/>
      <c r="S12" s="10"/>
      <c r="T12" s="10"/>
    </row>
    <row r="13" spans="2:29" ht="22.5" customHeight="1" x14ac:dyDescent="0.15">
      <c r="C13" s="97" t="s">
        <v>16</v>
      </c>
      <c r="D13" s="97"/>
      <c r="E13" s="93"/>
      <c r="F13" s="94"/>
      <c r="G13" s="94"/>
      <c r="H13" s="94"/>
      <c r="I13" s="17" t="s">
        <v>18</v>
      </c>
      <c r="J13" s="101" t="s">
        <v>20</v>
      </c>
      <c r="K13" s="119"/>
      <c r="L13" s="119"/>
      <c r="M13" s="102"/>
      <c r="N13" s="93"/>
      <c r="O13" s="94"/>
      <c r="P13" s="94"/>
      <c r="Q13" s="120" t="s">
        <v>69</v>
      </c>
      <c r="R13" s="120"/>
      <c r="S13" s="16"/>
      <c r="T13" s="10"/>
    </row>
    <row r="14" spans="2:29" ht="27" customHeight="1" x14ac:dyDescent="0.15">
      <c r="C14" s="97" t="s">
        <v>17</v>
      </c>
      <c r="D14" s="97"/>
      <c r="E14" s="93"/>
      <c r="F14" s="94"/>
      <c r="G14" s="94"/>
      <c r="H14" s="94"/>
      <c r="I14" s="17" t="s">
        <v>19</v>
      </c>
      <c r="J14" s="111" t="s">
        <v>89</v>
      </c>
      <c r="K14" s="112"/>
      <c r="L14" s="112"/>
      <c r="M14" s="113"/>
      <c r="N14" s="95">
        <f>E14^0.663*N13^0.4444*0.008883</f>
        <v>0</v>
      </c>
      <c r="O14" s="96"/>
      <c r="P14" s="96"/>
      <c r="Q14" s="114" t="s">
        <v>77</v>
      </c>
      <c r="R14" s="114"/>
      <c r="S14" s="16"/>
      <c r="T14" s="10"/>
    </row>
    <row r="15" spans="2:29" x14ac:dyDescent="0.15">
      <c r="I15" s="106" t="s">
        <v>91</v>
      </c>
      <c r="J15" s="107"/>
      <c r="K15" s="107"/>
      <c r="L15" s="107"/>
      <c r="M15" s="107"/>
      <c r="N15" s="107"/>
      <c r="O15" s="107"/>
      <c r="P15" s="107"/>
      <c r="Q15" s="107"/>
      <c r="R15" s="107"/>
    </row>
    <row r="16" spans="2:29" x14ac:dyDescent="0.15">
      <c r="I16" s="28"/>
      <c r="J16" s="29"/>
      <c r="K16" s="29"/>
      <c r="L16" s="29"/>
      <c r="M16" s="29"/>
      <c r="N16" s="29"/>
      <c r="O16" s="29"/>
      <c r="P16" s="29"/>
      <c r="Q16" s="29"/>
      <c r="R16" s="29"/>
    </row>
    <row r="17" spans="1:25" ht="14.25" x14ac:dyDescent="0.15">
      <c r="C17" s="2" t="s">
        <v>190</v>
      </c>
      <c r="D17" s="2" t="s">
        <v>23</v>
      </c>
      <c r="E17" s="2"/>
      <c r="F17" s="2" t="s">
        <v>24</v>
      </c>
      <c r="G17" s="2"/>
      <c r="H17" s="2" t="s">
        <v>25</v>
      </c>
      <c r="I17" s="28"/>
      <c r="J17" s="29"/>
      <c r="K17" s="29"/>
      <c r="L17" s="29"/>
      <c r="M17" s="29"/>
      <c r="N17" s="29"/>
      <c r="O17" s="29"/>
      <c r="P17" s="29"/>
      <c r="Q17" s="29"/>
      <c r="R17" s="29"/>
    </row>
    <row r="18" spans="1:25" ht="14.25" x14ac:dyDescent="0.15">
      <c r="C18" s="2" t="s">
        <v>193</v>
      </c>
      <c r="D18" s="2" t="s">
        <v>23</v>
      </c>
      <c r="E18" s="2"/>
      <c r="F18" s="2" t="s">
        <v>24</v>
      </c>
      <c r="G18" s="2"/>
      <c r="H18" s="2" t="s">
        <v>25</v>
      </c>
      <c r="I18" s="28"/>
      <c r="J18" s="29"/>
      <c r="K18" s="29"/>
      <c r="L18" s="29"/>
      <c r="M18" s="29"/>
      <c r="N18" s="29"/>
      <c r="O18" s="29"/>
      <c r="P18" s="29"/>
      <c r="Q18" s="29"/>
      <c r="R18" s="29"/>
    </row>
    <row r="19" spans="1:25" ht="14.25" x14ac:dyDescent="0.15">
      <c r="C19" s="2" t="s">
        <v>194</v>
      </c>
      <c r="D19" s="2" t="s">
        <v>23</v>
      </c>
      <c r="E19" s="2"/>
      <c r="F19" s="2" t="s">
        <v>24</v>
      </c>
      <c r="G19" s="2"/>
      <c r="H19" s="2" t="s">
        <v>25</v>
      </c>
      <c r="I19" s="28"/>
      <c r="J19" s="29"/>
      <c r="K19" s="29"/>
      <c r="L19" s="29"/>
      <c r="M19" s="29"/>
      <c r="N19" s="29"/>
      <c r="O19" s="29"/>
      <c r="P19" s="29"/>
      <c r="Q19" s="29"/>
      <c r="R19" s="29"/>
    </row>
    <row r="21" spans="1:25" s="2" customFormat="1" ht="22.5" customHeight="1" x14ac:dyDescent="0.15">
      <c r="A21" s="2" t="s">
        <v>26</v>
      </c>
      <c r="B21" s="115" t="s">
        <v>75</v>
      </c>
      <c r="C21" s="115"/>
      <c r="D21" s="115"/>
      <c r="E21" s="115"/>
      <c r="F21" s="115"/>
      <c r="G21" s="115"/>
      <c r="H21" s="115"/>
      <c r="I21" s="3" t="s">
        <v>39</v>
      </c>
      <c r="J21" s="117" t="s">
        <v>76</v>
      </c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4" t="s">
        <v>23</v>
      </c>
      <c r="W21" s="3">
        <v>30</v>
      </c>
      <c r="X21" s="3" t="s">
        <v>42</v>
      </c>
      <c r="Y21" s="5" t="s">
        <v>25</v>
      </c>
    </row>
    <row r="22" spans="1:25" x14ac:dyDescent="0.15">
      <c r="C22" s="90"/>
      <c r="D22" s="90"/>
      <c r="E22" s="90"/>
      <c r="F22" s="90"/>
      <c r="G22" s="90"/>
      <c r="H22" s="90"/>
      <c r="J22" s="108"/>
      <c r="K22" s="108"/>
      <c r="L22" s="108"/>
      <c r="M22" s="108"/>
      <c r="N22" s="18"/>
      <c r="O22" s="18"/>
      <c r="P22" s="108"/>
      <c r="Q22" s="108"/>
      <c r="R22" s="108"/>
      <c r="S22" s="108"/>
      <c r="T22" s="108"/>
      <c r="U22" s="108"/>
      <c r="V22" s="1"/>
    </row>
    <row r="23" spans="1:25" s="2" customFormat="1" ht="22.5" customHeight="1" x14ac:dyDescent="0.15">
      <c r="A23" s="2" t="s">
        <v>27</v>
      </c>
      <c r="B23" s="121" t="s">
        <v>44</v>
      </c>
      <c r="C23" s="121"/>
      <c r="D23" s="121"/>
      <c r="E23" s="121"/>
      <c r="F23" s="121"/>
      <c r="G23" s="121"/>
      <c r="H23" s="121"/>
      <c r="I23" s="3" t="s">
        <v>39</v>
      </c>
      <c r="J23" s="117" t="s">
        <v>161</v>
      </c>
      <c r="K23" s="117"/>
      <c r="L23" s="117"/>
      <c r="M23" s="19">
        <f>N14*100</f>
        <v>0</v>
      </c>
      <c r="N23" s="91" t="s">
        <v>84</v>
      </c>
      <c r="O23" s="91"/>
      <c r="P23" s="117" t="s">
        <v>162</v>
      </c>
      <c r="Q23" s="117"/>
      <c r="R23" s="117"/>
      <c r="S23" s="117"/>
      <c r="T23" s="117"/>
      <c r="U23" s="117"/>
      <c r="V23" s="4" t="s">
        <v>23</v>
      </c>
      <c r="W23" s="3">
        <v>90</v>
      </c>
      <c r="X23" s="3" t="s">
        <v>42</v>
      </c>
      <c r="Y23" s="5" t="s">
        <v>25</v>
      </c>
    </row>
    <row r="24" spans="1:25" x14ac:dyDescent="0.15">
      <c r="C24" s="90"/>
      <c r="D24" s="90"/>
      <c r="E24" s="90"/>
      <c r="F24" s="90"/>
      <c r="G24" s="90"/>
      <c r="H24" s="90"/>
      <c r="J24" s="108"/>
      <c r="K24" s="108"/>
      <c r="L24" s="108"/>
      <c r="M24" s="108"/>
      <c r="N24" s="18"/>
      <c r="O24" s="18"/>
      <c r="P24" s="108"/>
      <c r="Q24" s="108"/>
      <c r="R24" s="108"/>
      <c r="S24" s="108"/>
      <c r="T24" s="108"/>
      <c r="U24" s="108"/>
      <c r="V24" s="1"/>
    </row>
    <row r="25" spans="1:25" s="2" customFormat="1" ht="22.5" customHeight="1" x14ac:dyDescent="0.15">
      <c r="A25" s="2" t="s">
        <v>157</v>
      </c>
      <c r="B25" s="121" t="s">
        <v>47</v>
      </c>
      <c r="C25" s="121"/>
      <c r="D25" s="121"/>
      <c r="E25" s="121"/>
      <c r="F25" s="121"/>
      <c r="G25" s="121"/>
      <c r="H25" s="121"/>
      <c r="I25" s="3"/>
      <c r="J25" s="117"/>
      <c r="K25" s="117"/>
      <c r="L25" s="117"/>
      <c r="M25" s="117"/>
      <c r="N25" s="5"/>
      <c r="O25" s="5"/>
      <c r="P25" s="117"/>
      <c r="Q25" s="117"/>
      <c r="R25" s="117"/>
      <c r="S25" s="117"/>
      <c r="T25" s="117"/>
      <c r="U25" s="117"/>
      <c r="V25" s="4" t="s">
        <v>23</v>
      </c>
      <c r="W25" s="21">
        <v>15</v>
      </c>
      <c r="X25" s="21" t="s">
        <v>42</v>
      </c>
      <c r="Y25" s="5" t="s">
        <v>25</v>
      </c>
    </row>
    <row r="26" spans="1:25" ht="14.25" thickBot="1" x14ac:dyDescent="0.2"/>
    <row r="27" spans="1:25" ht="14.25" thickTop="1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9" spans="1:25" x14ac:dyDescent="0.15">
      <c r="C29" s="90" t="s">
        <v>128</v>
      </c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1"/>
      <c r="R29" s="1"/>
    </row>
    <row r="31" spans="1:25" x14ac:dyDescent="0.15">
      <c r="E31" s="163" t="s">
        <v>238</v>
      </c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</row>
  </sheetData>
  <protectedRanges>
    <protectedRange password="CF25" sqref="F10:F11 E13:E14 N13" name="範囲2"/>
    <protectedRange sqref="F10:F11 E13:E14 N13" name="範囲1"/>
    <protectedRange sqref="E17:E19 G17:G19" name="範囲1_1_1"/>
  </protectedRanges>
  <mergeCells count="41">
    <mergeCell ref="E6:I6"/>
    <mergeCell ref="E7:I7"/>
    <mergeCell ref="E31:U31"/>
    <mergeCell ref="W2:Y2"/>
    <mergeCell ref="C3:U5"/>
    <mergeCell ref="F8:G8"/>
    <mergeCell ref="H8:M8"/>
    <mergeCell ref="Q8:V8"/>
    <mergeCell ref="I15:R15"/>
    <mergeCell ref="C13:D13"/>
    <mergeCell ref="E13:H13"/>
    <mergeCell ref="J13:M13"/>
    <mergeCell ref="N13:P13"/>
    <mergeCell ref="Q13:R13"/>
    <mergeCell ref="C14:D14"/>
    <mergeCell ref="E14:H14"/>
    <mergeCell ref="J14:M14"/>
    <mergeCell ref="AB8:AC8"/>
    <mergeCell ref="C9:I9"/>
    <mergeCell ref="C10:D10"/>
    <mergeCell ref="F10:N10"/>
    <mergeCell ref="AB10:AC10"/>
    <mergeCell ref="N14:P14"/>
    <mergeCell ref="Q14:R14"/>
    <mergeCell ref="B21:H21"/>
    <mergeCell ref="J21:O21"/>
    <mergeCell ref="P21:U21"/>
    <mergeCell ref="C22:H22"/>
    <mergeCell ref="J22:M22"/>
    <mergeCell ref="P22:U22"/>
    <mergeCell ref="B25:H25"/>
    <mergeCell ref="J25:M25"/>
    <mergeCell ref="P25:U25"/>
    <mergeCell ref="C29:P29"/>
    <mergeCell ref="B23:H23"/>
    <mergeCell ref="J23:L23"/>
    <mergeCell ref="N23:O23"/>
    <mergeCell ref="P23:U23"/>
    <mergeCell ref="C24:H24"/>
    <mergeCell ref="J24:M24"/>
    <mergeCell ref="P24:U24"/>
  </mergeCells>
  <phoneticPr fontId="1"/>
  <dataValidations disablePrompts="1" count="1">
    <dataValidation type="list" allowBlank="1" showInputMessage="1" showErrorMessage="1" sqref="C3:E6 F3:I5 J3:U6" xr:uid="{00000000-0002-0000-2500-000000000000}">
      <formula1>$D$2:$D$30</formula1>
    </dataValidation>
  </dataValidations>
  <hyperlinks>
    <hyperlink ref="W2:Y2" location="目次!A1" display="戻る" xr:uid="{00000000-0004-0000-2500-000000000000}"/>
  </hyperlinks>
  <pageMargins left="0.70866141732283472" right="0.70866141732283472" top="0.74803149606299213" bottom="0.74803149606299213" header="0.31496062992125984" footer="0.31496062992125984"/>
  <pageSetup paperSize="9" scale="96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16</xdr:col>
                    <xdr:colOff>19050</xdr:colOff>
                    <xdr:row>7</xdr:row>
                    <xdr:rowOff>0</xdr:rowOff>
                  </from>
                  <to>
                    <xdr:col>18</xdr:col>
                    <xdr:colOff>123825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18</xdr:col>
                    <xdr:colOff>238125</xdr:colOff>
                    <xdr:row>7</xdr:row>
                    <xdr:rowOff>0</xdr:rowOff>
                  </from>
                  <to>
                    <xdr:col>20</xdr:col>
                    <xdr:colOff>285750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00000000-0002-0000-2500-000003000000}">
          <x14:formula1>
            <xm:f>MST!$D$4:$D$9</xm:f>
          </x14:formula1>
          <xm:sqref>J25:M25</xm:sqref>
        </x14:dataValidation>
        <x14:dataValidation type="list" allowBlank="1" showInputMessage="1" showErrorMessage="1" xr:uid="{00000000-0002-0000-2500-000004000000}">
          <x14:formula1>
            <xm:f>MST!$B$4:$B$17</xm:f>
          </x14:formula1>
          <xm:sqref>B25:H25 B23:H23</xm:sqref>
        </x14:dataValidation>
        <x14:dataValidation type="list" allowBlank="1" showInputMessage="1" showErrorMessage="1" xr:uid="{00000000-0002-0000-2500-000005000000}">
          <x14:formula1>
            <xm:f>MST!$F$4:$F$17</xm:f>
          </x14:formula1>
          <xm:sqref>J21:L21 B21:H21</xm:sqref>
        </x14:dataValidation>
        <x14:dataValidation type="list" allowBlank="1" showInputMessage="1" showErrorMessage="1" xr:uid="{00000000-0002-0000-2500-000006000000}">
          <x14:formula1>
            <xm:f>MST!$D$4:$D$17</xm:f>
          </x14:formula1>
          <xm:sqref>P21:U21 P25:U25</xm:sqref>
        </x14:dataValidation>
        <x14:dataValidation type="list" allowBlank="1" showInputMessage="1" showErrorMessage="1" xr:uid="{00000000-0002-0000-2500-000007000000}">
          <x14:formula1>
            <xm:f>MST!$B$22:$B$26</xm:f>
          </x14:formula1>
          <xm:sqref>C9:I9</xm:sqref>
        </x14:dataValidation>
        <x14:dataValidation type="list" allowBlank="1" showInputMessage="1" showErrorMessage="1" xr:uid="{00000000-0002-0000-2500-000008000000}">
          <x14:formula1>
            <xm:f>目次!$D$1:$D$28</xm:f>
          </x14:formula1>
          <xm:sqref>B6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20">
    <tabColor theme="9"/>
    <pageSetUpPr fitToPage="1"/>
  </sheetPr>
  <dimension ref="A2:AD35"/>
  <sheetViews>
    <sheetView showGridLines="0" showRowColHeaders="0" topLeftCell="A13" zoomScale="130" zoomScaleNormal="130" zoomScaleSheetLayoutView="100" zoomScalePageLayoutView="160" workbookViewId="0">
      <selection activeCell="Y10" sqref="Y10"/>
    </sheetView>
  </sheetViews>
  <sheetFormatPr defaultRowHeight="13.5" x14ac:dyDescent="0.15"/>
  <cols>
    <col min="1" max="1" width="4" customWidth="1"/>
    <col min="2" max="2" width="4.25" customWidth="1"/>
    <col min="3" max="3" width="7.875" customWidth="1"/>
    <col min="4" max="4" width="1" customWidth="1"/>
    <col min="5" max="5" width="3.125" customWidth="1"/>
    <col min="6" max="6" width="1.25" customWidth="1"/>
    <col min="7" max="7" width="3.125" customWidth="1"/>
    <col min="8" max="8" width="1.5" customWidth="1"/>
    <col min="9" max="9" width="2.625" customWidth="1"/>
    <col min="10" max="10" width="3.5" customWidth="1"/>
    <col min="11" max="11" width="1" customWidth="1"/>
    <col min="12" max="12" width="7.75" customWidth="1"/>
    <col min="13" max="13" width="7.25" customWidth="1"/>
    <col min="14" max="14" width="3" customWidth="1"/>
    <col min="15" max="15" width="1.125" customWidth="1"/>
    <col min="16" max="16" width="1.375" customWidth="1"/>
    <col min="17" max="17" width="4.875" customWidth="1"/>
    <col min="18" max="18" width="1.125" customWidth="1"/>
    <col min="19" max="19" width="2.875" customWidth="1"/>
    <col min="20" max="20" width="3.5" customWidth="1"/>
    <col min="21" max="21" width="1.25" customWidth="1"/>
    <col min="22" max="22" width="6.25" customWidth="1"/>
    <col min="23" max="23" width="1.625" customWidth="1"/>
    <col min="24" max="24" width="3.625" customWidth="1"/>
    <col min="25" max="25" width="2.625" customWidth="1"/>
    <col min="26" max="26" width="1.125" customWidth="1"/>
  </cols>
  <sheetData>
    <row r="2" spans="2:30" x14ac:dyDescent="0.15">
      <c r="X2" s="89" t="s">
        <v>87</v>
      </c>
      <c r="Y2" s="89"/>
      <c r="Z2" s="89"/>
    </row>
    <row r="3" spans="2:30" x14ac:dyDescent="0.15">
      <c r="C3" s="98" t="s">
        <v>12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2:30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2:30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2:30" ht="20.85" customHeight="1" x14ac:dyDescent="0.15">
      <c r="B6" s="58"/>
      <c r="C6" s="152" t="s">
        <v>207</v>
      </c>
      <c r="D6" s="152"/>
      <c r="E6" s="152"/>
      <c r="F6" s="152"/>
      <c r="G6" s="152"/>
      <c r="H6" s="152"/>
      <c r="I6" s="152"/>
      <c r="J6" s="55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2:30" ht="20.85" customHeight="1" x14ac:dyDescent="0.15">
      <c r="B7" s="56" t="s">
        <v>23</v>
      </c>
      <c r="C7" s="60"/>
      <c r="D7" s="22" t="s">
        <v>25</v>
      </c>
      <c r="E7" s="88" t="s">
        <v>112</v>
      </c>
      <c r="F7" s="88"/>
      <c r="G7" s="88"/>
      <c r="H7" s="88"/>
      <c r="I7" s="88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2:30" ht="20.85" customHeight="1" x14ac:dyDescent="0.15">
      <c r="F8" s="100">
        <v>3</v>
      </c>
      <c r="G8" s="100"/>
      <c r="H8" s="99" t="s">
        <v>21</v>
      </c>
      <c r="I8" s="99"/>
      <c r="J8" s="99"/>
      <c r="K8" s="99"/>
      <c r="L8" s="99"/>
      <c r="M8" s="99"/>
      <c r="Q8" s="1" t="s">
        <v>68</v>
      </c>
      <c r="R8" s="90"/>
      <c r="S8" s="90"/>
      <c r="T8" s="90"/>
      <c r="U8" s="90"/>
      <c r="V8" s="90"/>
      <c r="W8" s="90"/>
      <c r="AC8" s="108"/>
      <c r="AD8" s="108"/>
    </row>
    <row r="9" spans="2:30" x14ac:dyDescent="0.15">
      <c r="C9" s="90"/>
      <c r="D9" s="90"/>
      <c r="E9" s="90"/>
      <c r="F9" s="90"/>
      <c r="G9" s="90"/>
      <c r="H9" s="90"/>
      <c r="I9" s="90"/>
      <c r="J9" s="1"/>
      <c r="K9" s="1"/>
      <c r="L9" s="1"/>
    </row>
    <row r="10" spans="2:30" ht="22.5" customHeight="1" x14ac:dyDescent="0.15">
      <c r="C10" s="91" t="s">
        <v>15</v>
      </c>
      <c r="D10" s="91"/>
      <c r="E10" s="11" t="s">
        <v>23</v>
      </c>
      <c r="F10" s="92"/>
      <c r="G10" s="92"/>
      <c r="H10" s="92"/>
      <c r="I10" s="92"/>
      <c r="J10" s="92"/>
      <c r="K10" s="92"/>
      <c r="L10" s="92"/>
      <c r="M10" s="92"/>
      <c r="N10" s="92"/>
      <c r="O10" s="12" t="s">
        <v>25</v>
      </c>
      <c r="P10" s="10"/>
      <c r="Q10" s="10"/>
      <c r="R10" s="10"/>
      <c r="S10" s="10"/>
      <c r="T10" s="10"/>
      <c r="U10" s="10"/>
      <c r="AC10" s="108"/>
      <c r="AD10" s="108"/>
    </row>
    <row r="11" spans="2:30" s="2" customFormat="1" ht="22.5" customHeight="1" x14ac:dyDescent="0.15">
      <c r="C11" s="2" t="s">
        <v>165</v>
      </c>
    </row>
    <row r="12" spans="2:30" ht="11.25" customHeight="1" x14ac:dyDescent="0.15">
      <c r="C12" s="3"/>
      <c r="D12" s="3"/>
      <c r="E12" s="11"/>
      <c r="F12" s="9"/>
      <c r="G12" s="9"/>
      <c r="H12" s="9"/>
      <c r="I12" s="9"/>
      <c r="J12" s="9"/>
      <c r="K12" s="9"/>
      <c r="L12" s="9"/>
      <c r="M12" s="9"/>
      <c r="N12" s="9"/>
      <c r="O12" s="12"/>
      <c r="P12" s="10"/>
      <c r="Q12" s="10"/>
      <c r="R12" s="10"/>
      <c r="S12" s="10"/>
      <c r="T12" s="10"/>
      <c r="U12" s="10"/>
      <c r="AC12" s="18"/>
      <c r="AD12" s="18"/>
    </row>
    <row r="13" spans="2:30" ht="6.75" customHeight="1" x14ac:dyDescent="0.15">
      <c r="C13" s="3"/>
      <c r="D13" s="3"/>
      <c r="E13" s="11"/>
      <c r="F13" s="9"/>
      <c r="G13" s="9"/>
      <c r="H13" s="9"/>
      <c r="I13" s="9"/>
      <c r="J13" s="9"/>
      <c r="K13" s="9"/>
      <c r="L13" s="9"/>
      <c r="M13" s="9"/>
      <c r="N13" s="9"/>
      <c r="O13" s="12"/>
      <c r="P13" s="10"/>
      <c r="Q13" s="10"/>
      <c r="R13" s="10"/>
      <c r="S13" s="10"/>
      <c r="T13" s="10"/>
      <c r="U13" s="10"/>
    </row>
    <row r="14" spans="2:30" ht="22.5" customHeight="1" x14ac:dyDescent="0.15">
      <c r="C14" s="97" t="s">
        <v>16</v>
      </c>
      <c r="D14" s="97"/>
      <c r="E14" s="93"/>
      <c r="F14" s="94"/>
      <c r="G14" s="94"/>
      <c r="H14" s="94"/>
      <c r="I14" s="17" t="s">
        <v>18</v>
      </c>
      <c r="J14" s="101" t="s">
        <v>20</v>
      </c>
      <c r="K14" s="119"/>
      <c r="L14" s="119"/>
      <c r="M14" s="102"/>
      <c r="N14" s="93"/>
      <c r="O14" s="94"/>
      <c r="P14" s="94"/>
      <c r="Q14" s="94"/>
      <c r="R14" s="120" t="s">
        <v>69</v>
      </c>
      <c r="S14" s="169"/>
      <c r="T14" s="16"/>
      <c r="U14" s="10"/>
    </row>
    <row r="15" spans="2:30" ht="25.5" customHeight="1" x14ac:dyDescent="0.15">
      <c r="C15" s="97" t="s">
        <v>17</v>
      </c>
      <c r="D15" s="97"/>
      <c r="E15" s="93"/>
      <c r="F15" s="94"/>
      <c r="G15" s="94"/>
      <c r="H15" s="94"/>
      <c r="I15" s="17" t="s">
        <v>19</v>
      </c>
      <c r="J15" s="111" t="s">
        <v>89</v>
      </c>
      <c r="K15" s="112"/>
      <c r="L15" s="112"/>
      <c r="M15" s="113"/>
      <c r="N15" s="95">
        <f>E15^0.663*N14^0.4444*0.008883</f>
        <v>0</v>
      </c>
      <c r="O15" s="96"/>
      <c r="P15" s="96"/>
      <c r="Q15" s="96"/>
      <c r="R15" s="114" t="s">
        <v>77</v>
      </c>
      <c r="S15" s="170"/>
      <c r="T15" s="16"/>
      <c r="U15" s="10"/>
    </row>
    <row r="16" spans="2:30" x14ac:dyDescent="0.15">
      <c r="I16" s="106" t="s">
        <v>91</v>
      </c>
      <c r="J16" s="107"/>
      <c r="K16" s="107"/>
      <c r="L16" s="107"/>
      <c r="M16" s="107"/>
      <c r="N16" s="107"/>
      <c r="O16" s="107"/>
      <c r="P16" s="107"/>
      <c r="Q16" s="107"/>
      <c r="R16" s="107"/>
      <c r="S16" s="107"/>
    </row>
    <row r="17" spans="1:28" ht="14.25" x14ac:dyDescent="0.15">
      <c r="C17" s="2" t="s">
        <v>190</v>
      </c>
      <c r="D17" s="2" t="s">
        <v>23</v>
      </c>
      <c r="E17" s="2"/>
      <c r="F17" s="2" t="s">
        <v>24</v>
      </c>
      <c r="G17" s="2"/>
      <c r="H17" s="2" t="s">
        <v>25</v>
      </c>
      <c r="I17" s="28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28" ht="14.25" x14ac:dyDescent="0.15">
      <c r="C18" s="2" t="s">
        <v>195</v>
      </c>
      <c r="D18" s="2" t="s">
        <v>23</v>
      </c>
      <c r="E18" s="2"/>
      <c r="F18" s="2" t="s">
        <v>24</v>
      </c>
      <c r="G18" s="2"/>
      <c r="H18" s="2" t="s">
        <v>25</v>
      </c>
      <c r="I18" s="28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:28" ht="14.25" x14ac:dyDescent="0.15">
      <c r="C19" s="2" t="s">
        <v>196</v>
      </c>
      <c r="D19" s="2" t="s">
        <v>23</v>
      </c>
      <c r="E19" s="2"/>
      <c r="F19" s="2" t="s">
        <v>24</v>
      </c>
      <c r="G19" s="2"/>
      <c r="H19" s="2" t="s">
        <v>25</v>
      </c>
      <c r="I19" s="28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28" ht="14.25" x14ac:dyDescent="0.15">
      <c r="C20" s="2"/>
      <c r="D20" s="2"/>
      <c r="E20" s="2"/>
      <c r="F20" s="2"/>
      <c r="G20" s="2"/>
      <c r="H20" s="2"/>
      <c r="I20" s="28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2" spans="1:28" s="2" customFormat="1" ht="22.5" customHeight="1" x14ac:dyDescent="0.15">
      <c r="A22" s="2" t="s">
        <v>26</v>
      </c>
      <c r="B22" s="115" t="s">
        <v>75</v>
      </c>
      <c r="C22" s="115"/>
      <c r="D22" s="115"/>
      <c r="E22" s="115"/>
      <c r="F22" s="115"/>
      <c r="G22" s="115"/>
      <c r="H22" s="115"/>
      <c r="I22" s="3" t="s">
        <v>39</v>
      </c>
      <c r="J22" s="117" t="s">
        <v>76</v>
      </c>
      <c r="K22" s="117"/>
      <c r="L22" s="117"/>
      <c r="M22" s="117"/>
      <c r="N22" s="117"/>
      <c r="O22" s="117"/>
      <c r="P22" s="5"/>
      <c r="Q22" s="117"/>
      <c r="R22" s="117"/>
      <c r="S22" s="117"/>
      <c r="T22" s="117"/>
      <c r="U22" s="117"/>
      <c r="V22" s="117"/>
      <c r="W22" s="4" t="s">
        <v>23</v>
      </c>
      <c r="X22" s="3">
        <v>30</v>
      </c>
      <c r="Y22" s="3" t="s">
        <v>42</v>
      </c>
      <c r="Z22" s="5" t="s">
        <v>25</v>
      </c>
    </row>
    <row r="23" spans="1:28" x14ac:dyDescent="0.15">
      <c r="C23" s="90"/>
      <c r="D23" s="90"/>
      <c r="E23" s="90"/>
      <c r="F23" s="90"/>
      <c r="G23" s="90"/>
      <c r="H23" s="90"/>
      <c r="J23" s="108"/>
      <c r="K23" s="108"/>
      <c r="L23" s="108"/>
      <c r="M23" s="108"/>
      <c r="N23" s="18"/>
      <c r="O23" s="18"/>
      <c r="P23" s="18"/>
      <c r="Q23" s="108"/>
      <c r="R23" s="108"/>
      <c r="S23" s="108"/>
      <c r="T23" s="108"/>
      <c r="U23" s="108"/>
      <c r="V23" s="108"/>
      <c r="W23" s="1"/>
    </row>
    <row r="24" spans="1:28" s="2" customFormat="1" ht="22.5" customHeight="1" x14ac:dyDescent="0.15">
      <c r="A24" s="2" t="s">
        <v>27</v>
      </c>
      <c r="B24" s="121" t="s">
        <v>166</v>
      </c>
      <c r="C24" s="121"/>
      <c r="D24" s="121"/>
      <c r="E24" s="121"/>
      <c r="F24" s="121"/>
      <c r="G24" s="121"/>
      <c r="H24" s="121"/>
      <c r="I24" s="3"/>
      <c r="J24" s="117"/>
      <c r="K24" s="117"/>
      <c r="L24" s="117"/>
      <c r="M24" s="117"/>
      <c r="N24" s="5"/>
      <c r="O24" s="5"/>
      <c r="P24" s="5"/>
      <c r="Q24" s="117"/>
      <c r="R24" s="117"/>
      <c r="S24" s="117"/>
      <c r="T24" s="117"/>
      <c r="U24" s="117"/>
      <c r="V24" s="117"/>
      <c r="W24" s="4" t="s">
        <v>23</v>
      </c>
      <c r="X24" s="3">
        <v>90</v>
      </c>
      <c r="Y24" s="21" t="s">
        <v>42</v>
      </c>
      <c r="Z24" s="5" t="s">
        <v>25</v>
      </c>
      <c r="AB24" s="48"/>
    </row>
    <row r="25" spans="1:28" x14ac:dyDescent="0.15">
      <c r="C25" s="90"/>
      <c r="D25" s="90"/>
      <c r="E25" s="90"/>
      <c r="F25" s="90"/>
      <c r="G25" s="90"/>
      <c r="H25" s="90"/>
      <c r="J25" s="108"/>
      <c r="K25" s="108"/>
      <c r="L25" s="108"/>
      <c r="M25" s="108"/>
      <c r="N25" s="18"/>
      <c r="O25" s="18"/>
      <c r="P25" s="18"/>
      <c r="Q25" s="108"/>
      <c r="R25" s="108"/>
      <c r="S25" s="108"/>
      <c r="T25" s="108"/>
      <c r="U25" s="108"/>
      <c r="V25" s="108"/>
      <c r="W25" s="1"/>
    </row>
    <row r="26" spans="1:28" s="2" customFormat="1" ht="22.5" customHeight="1" x14ac:dyDescent="0.15">
      <c r="A26" s="2" t="s">
        <v>28</v>
      </c>
      <c r="B26" s="121" t="s">
        <v>47</v>
      </c>
      <c r="C26" s="121"/>
      <c r="D26" s="121"/>
      <c r="E26" s="121"/>
      <c r="F26" s="121"/>
      <c r="G26" s="121"/>
      <c r="H26" s="121"/>
      <c r="I26" s="3" t="s">
        <v>39</v>
      </c>
      <c r="J26" s="117" t="s">
        <v>168</v>
      </c>
      <c r="K26" s="117"/>
      <c r="L26" s="117"/>
      <c r="M26" s="19">
        <f>N15*Q26</f>
        <v>0</v>
      </c>
      <c r="N26" s="91" t="s">
        <v>84</v>
      </c>
      <c r="O26" s="91"/>
      <c r="P26" s="21" t="s">
        <v>147</v>
      </c>
      <c r="Q26" s="167">
        <v>40</v>
      </c>
      <c r="R26" s="167"/>
      <c r="S26" s="91" t="s">
        <v>170</v>
      </c>
      <c r="T26" s="91"/>
      <c r="U26" s="21" t="s">
        <v>148</v>
      </c>
      <c r="V26" s="21"/>
      <c r="W26" s="4" t="s">
        <v>23</v>
      </c>
      <c r="X26" s="91" t="s">
        <v>192</v>
      </c>
      <c r="Y26" s="91"/>
      <c r="Z26" s="5" t="s">
        <v>25</v>
      </c>
    </row>
    <row r="27" spans="1:28" x14ac:dyDescent="0.15">
      <c r="C27" s="90"/>
      <c r="D27" s="90"/>
      <c r="E27" s="90"/>
      <c r="F27" s="90"/>
      <c r="G27" s="90"/>
      <c r="H27" s="90"/>
      <c r="J27" s="108"/>
      <c r="K27" s="108"/>
      <c r="L27" s="108"/>
      <c r="M27" s="108"/>
      <c r="N27" s="18"/>
      <c r="O27" s="18"/>
      <c r="P27" s="18"/>
      <c r="Q27" s="168" t="s">
        <v>253</v>
      </c>
      <c r="R27" s="168"/>
      <c r="S27" s="168"/>
      <c r="T27" s="168"/>
      <c r="U27" s="168"/>
      <c r="V27" s="168"/>
      <c r="W27" s="168"/>
      <c r="X27" s="168"/>
      <c r="Y27" s="168"/>
      <c r="Z27" s="168"/>
    </row>
    <row r="28" spans="1:28" s="2" customFormat="1" ht="22.5" customHeight="1" x14ac:dyDescent="0.15">
      <c r="A28" s="2" t="s">
        <v>29</v>
      </c>
      <c r="B28" s="121" t="s">
        <v>47</v>
      </c>
      <c r="C28" s="121"/>
      <c r="D28" s="121"/>
      <c r="E28" s="121"/>
      <c r="F28" s="121"/>
      <c r="G28" s="121"/>
      <c r="H28" s="121"/>
      <c r="I28" s="3"/>
      <c r="J28" s="117"/>
      <c r="K28" s="117"/>
      <c r="L28" s="117"/>
      <c r="M28" s="117"/>
      <c r="N28" s="5"/>
      <c r="O28" s="5"/>
      <c r="P28" s="5"/>
      <c r="Q28" s="117"/>
      <c r="R28" s="117"/>
      <c r="S28" s="117"/>
      <c r="T28" s="117"/>
      <c r="U28" s="117"/>
      <c r="V28" s="117"/>
      <c r="W28" s="4" t="s">
        <v>23</v>
      </c>
      <c r="X28" s="91" t="s">
        <v>192</v>
      </c>
      <c r="Y28" s="91"/>
      <c r="Z28" s="5" t="s">
        <v>25</v>
      </c>
    </row>
    <row r="29" spans="1:28" s="2" customFormat="1" ht="22.5" customHeight="1" x14ac:dyDescent="0.15">
      <c r="B29" s="25"/>
      <c r="C29" s="25"/>
      <c r="D29" s="25"/>
      <c r="E29" s="25"/>
      <c r="F29" s="25"/>
      <c r="G29" s="25"/>
      <c r="H29" s="25"/>
      <c r="I29" s="3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4"/>
      <c r="X29" s="3"/>
      <c r="Y29" s="21"/>
      <c r="Z29" s="5"/>
    </row>
    <row r="30" spans="1:28" s="2" customFormat="1" ht="22.5" customHeight="1" x14ac:dyDescent="0.15">
      <c r="B30" s="166" t="s">
        <v>169</v>
      </c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3"/>
      <c r="Y30" s="21"/>
      <c r="Z30" s="5"/>
    </row>
    <row r="31" spans="1:28" ht="14.25" thickBot="1" x14ac:dyDescent="0.2"/>
    <row r="32" spans="1:28" ht="14.25" thickTop="1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3:19" x14ac:dyDescent="0.15">
      <c r="E33" s="164" t="s">
        <v>164</v>
      </c>
      <c r="F33" s="165"/>
      <c r="G33" s="165"/>
      <c r="H33" s="165"/>
      <c r="I33" s="165"/>
      <c r="J33" s="165"/>
      <c r="K33" s="165"/>
      <c r="L33" s="165"/>
      <c r="M33" s="165"/>
      <c r="N33" s="165"/>
    </row>
    <row r="35" spans="3:19" x14ac:dyDescent="0.15">
      <c r="C35" s="90" t="s">
        <v>128</v>
      </c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1"/>
      <c r="S35" s="1"/>
    </row>
  </sheetData>
  <protectedRanges>
    <protectedRange password="CF25" sqref="F10 E14:E15 N14 F12" name="範囲2"/>
    <protectedRange sqref="F10 E14:E15 N14 F12" name="範囲1"/>
    <protectedRange sqref="E11 G11" name="範囲1_1"/>
    <protectedRange sqref="E17:E20 G17:G20" name="範囲1_1_1"/>
  </protectedRanges>
  <mergeCells count="51">
    <mergeCell ref="I16:S16"/>
    <mergeCell ref="C14:D14"/>
    <mergeCell ref="E14:H14"/>
    <mergeCell ref="J14:M14"/>
    <mergeCell ref="N14:Q14"/>
    <mergeCell ref="R14:S14"/>
    <mergeCell ref="C15:D15"/>
    <mergeCell ref="E15:H15"/>
    <mergeCell ref="R15:S15"/>
    <mergeCell ref="J15:M15"/>
    <mergeCell ref="N15:Q15"/>
    <mergeCell ref="X2:Z2"/>
    <mergeCell ref="C3:V5"/>
    <mergeCell ref="F8:G8"/>
    <mergeCell ref="H8:M8"/>
    <mergeCell ref="R8:W8"/>
    <mergeCell ref="C6:I6"/>
    <mergeCell ref="E7:I7"/>
    <mergeCell ref="AC8:AD8"/>
    <mergeCell ref="C9:I9"/>
    <mergeCell ref="C10:D10"/>
    <mergeCell ref="F10:N10"/>
    <mergeCell ref="AC10:AD10"/>
    <mergeCell ref="B26:H26"/>
    <mergeCell ref="J26:L26"/>
    <mergeCell ref="Q27:Z27"/>
    <mergeCell ref="X26:Y26"/>
    <mergeCell ref="X28:Y28"/>
    <mergeCell ref="B22:H22"/>
    <mergeCell ref="J22:O22"/>
    <mergeCell ref="Q22:V22"/>
    <mergeCell ref="C25:H25"/>
    <mergeCell ref="J25:M25"/>
    <mergeCell ref="Q25:V25"/>
    <mergeCell ref="Q24:V24"/>
    <mergeCell ref="C35:Q35"/>
    <mergeCell ref="E33:N33"/>
    <mergeCell ref="Q23:V23"/>
    <mergeCell ref="B24:H24"/>
    <mergeCell ref="J24:M24"/>
    <mergeCell ref="B28:H28"/>
    <mergeCell ref="J28:M28"/>
    <mergeCell ref="Q28:V28"/>
    <mergeCell ref="N26:O26"/>
    <mergeCell ref="C27:H27"/>
    <mergeCell ref="J27:M27"/>
    <mergeCell ref="C23:H23"/>
    <mergeCell ref="J23:M23"/>
    <mergeCell ref="B30:W30"/>
    <mergeCell ref="S26:T26"/>
    <mergeCell ref="Q26:R26"/>
  </mergeCells>
  <phoneticPr fontId="1"/>
  <dataValidations disablePrompts="1" count="1">
    <dataValidation type="list" allowBlank="1" showInputMessage="1" showErrorMessage="1" sqref="K3:V6 C3:C5" xr:uid="{00000000-0002-0000-2600-000000000000}">
      <formula1>$D$2:$D$27</formula1>
    </dataValidation>
  </dataValidations>
  <hyperlinks>
    <hyperlink ref="X2:Z2" location="目次!A1" display="戻る" xr:uid="{00000000-0004-0000-2600-000000000000}"/>
  </hyperlinks>
  <pageMargins left="0.70866141732283472" right="0.70866141732283472" top="0.74803149606299213" bottom="0.74803149606299213" header="0.31496062992125984" footer="0.31496062992125984"/>
  <pageSetup paperSize="9" scale="97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0</xdr:rowOff>
                  </from>
                  <to>
                    <xdr:col>20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21</xdr:col>
                    <xdr:colOff>28575</xdr:colOff>
                    <xdr:row>7</xdr:row>
                    <xdr:rowOff>0</xdr:rowOff>
                  </from>
                  <to>
                    <xdr:col>21</xdr:col>
                    <xdr:colOff>438150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xr:uid="{00000000-0002-0000-2600-000001000000}">
          <x14:formula1>
            <xm:f>MST!$D$4:$D$17</xm:f>
          </x14:formula1>
          <xm:sqref>P24:V24 P22:V22 P28:V29</xm:sqref>
        </x14:dataValidation>
        <x14:dataValidation type="list" allowBlank="1" showInputMessage="1" showErrorMessage="1" xr:uid="{00000000-0002-0000-2600-000002000000}">
          <x14:formula1>
            <xm:f>MST!$F$4:$F$17</xm:f>
          </x14:formula1>
          <xm:sqref>B22:H22 J22:L22</xm:sqref>
        </x14:dataValidation>
        <x14:dataValidation type="list" allowBlank="1" showInputMessage="1" showErrorMessage="1" xr:uid="{00000000-0002-0000-2600-000003000000}">
          <x14:formula1>
            <xm:f>MST!$B$4:$B$17</xm:f>
          </x14:formula1>
          <xm:sqref>B24:H24 B26:H26 B28:H29</xm:sqref>
        </x14:dataValidation>
        <x14:dataValidation type="list" allowBlank="1" showInputMessage="1" showErrorMessage="1" xr:uid="{00000000-0002-0000-2600-000004000000}">
          <x14:formula1>
            <xm:f>MST!$D$4:$D$9</xm:f>
          </x14:formula1>
          <xm:sqref>J24:M24 J28:M29</xm:sqref>
        </x14:dataValidation>
        <x14:dataValidation type="list" allowBlank="1" showInputMessage="1" showErrorMessage="1" xr:uid="{00000000-0002-0000-2600-000005000000}">
          <x14:formula1>
            <xm:f>MST!$B$22:$B$26</xm:f>
          </x14:formula1>
          <xm:sqref>J6 B6:C6</xm:sqref>
        </x14:dataValidation>
        <x14:dataValidation type="list" allowBlank="1" showInputMessage="1" showErrorMessage="1" xr:uid="{00000000-0002-0000-2600-000006000000}">
          <x14:formula1>
            <xm:f>MST!$J$4:$J$8</xm:f>
          </x14:formula1>
          <xm:sqref>Q26:R26</xm:sqref>
        </x14:dataValidation>
        <x14:dataValidation type="list" allowBlank="1" showInputMessage="1" showErrorMessage="1" xr:uid="{00000000-0002-0000-2600-000007000000}">
          <x14:formula1>
            <xm:f>目次!$D$1:$D$28</xm:f>
          </x14:formula1>
          <xm:sqref>D3:J5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8">
    <tabColor rgb="FF002060"/>
    <pageSetUpPr fitToPage="1"/>
  </sheetPr>
  <dimension ref="A2:AC56"/>
  <sheetViews>
    <sheetView showGridLines="0" showRowColHeaders="0" topLeftCell="A13" zoomScale="130" zoomScaleNormal="130" zoomScaleSheetLayoutView="100" zoomScalePageLayoutView="160" workbookViewId="0"/>
  </sheetViews>
  <sheetFormatPr defaultRowHeight="13.5" x14ac:dyDescent="0.15"/>
  <cols>
    <col min="1" max="1" width="4" customWidth="1"/>
    <col min="2" max="2" width="5.625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7.7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875" customWidth="1"/>
    <col min="21" max="21" width="6.7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1:29" x14ac:dyDescent="0.15">
      <c r="W2" s="89" t="s">
        <v>87</v>
      </c>
      <c r="X2" s="89"/>
      <c r="Y2" s="89"/>
    </row>
    <row r="3" spans="1:29" x14ac:dyDescent="0.15">
      <c r="C3" s="98" t="s">
        <v>241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1:29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1:29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1:29" ht="20.85" customHeight="1" x14ac:dyDescent="0.15">
      <c r="B6" s="56" t="s">
        <v>23</v>
      </c>
      <c r="C6" s="60"/>
      <c r="D6" s="22" t="s">
        <v>25</v>
      </c>
      <c r="E6" s="115" t="s">
        <v>112</v>
      </c>
      <c r="F6" s="115"/>
      <c r="G6" s="115"/>
      <c r="H6" s="115"/>
      <c r="I6" s="115"/>
      <c r="J6" s="22"/>
      <c r="K6" s="22"/>
      <c r="L6" s="22"/>
      <c r="M6" s="22"/>
      <c r="N6" s="22"/>
      <c r="O6" s="22"/>
      <c r="P6" s="22"/>
      <c r="Q6" s="22"/>
      <c r="R6" s="22"/>
    </row>
    <row r="7" spans="1:29" ht="20.85" customHeight="1" x14ac:dyDescent="0.15">
      <c r="F7" s="100">
        <v>3</v>
      </c>
      <c r="G7" s="100"/>
      <c r="H7" s="99" t="s">
        <v>21</v>
      </c>
      <c r="I7" s="99"/>
      <c r="J7" s="99"/>
      <c r="K7" s="99"/>
      <c r="L7" s="99"/>
      <c r="M7" s="99"/>
      <c r="P7" s="1" t="s">
        <v>68</v>
      </c>
      <c r="Q7" s="90"/>
      <c r="R7" s="90"/>
      <c r="S7" s="90"/>
      <c r="T7" s="90"/>
      <c r="U7" s="90"/>
      <c r="V7" s="90"/>
      <c r="AB7" s="108"/>
      <c r="AC7" s="108"/>
    </row>
    <row r="8" spans="1:29" ht="20.85" customHeight="1" x14ac:dyDescent="0.15">
      <c r="C8" s="118" t="s">
        <v>206</v>
      </c>
      <c r="D8" s="118"/>
      <c r="E8" s="118"/>
      <c r="F8" s="118"/>
      <c r="G8" s="118"/>
      <c r="H8" s="118"/>
      <c r="I8" s="118"/>
      <c r="J8" s="1"/>
      <c r="K8" s="1"/>
      <c r="L8" s="1"/>
    </row>
    <row r="9" spans="1:29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12" t="s">
        <v>25</v>
      </c>
      <c r="P9" s="10"/>
      <c r="Q9" s="10"/>
      <c r="R9" s="10"/>
      <c r="S9" s="10"/>
      <c r="T9" s="10"/>
      <c r="AB9" s="108"/>
      <c r="AC9" s="108"/>
    </row>
    <row r="10" spans="1:29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12"/>
      <c r="P10" s="10"/>
      <c r="Q10" s="10"/>
      <c r="R10" s="10"/>
      <c r="S10" s="10"/>
      <c r="T10" s="10"/>
    </row>
    <row r="11" spans="1:29" ht="22.5" customHeight="1" x14ac:dyDescent="0.15">
      <c r="C11" s="97" t="s">
        <v>16</v>
      </c>
      <c r="D11" s="97"/>
      <c r="E11" s="93"/>
      <c r="F11" s="94"/>
      <c r="G11" s="94"/>
      <c r="H11" s="94"/>
      <c r="I11" s="17" t="s">
        <v>18</v>
      </c>
      <c r="J11" s="101" t="s">
        <v>20</v>
      </c>
      <c r="K11" s="119"/>
      <c r="L11" s="119"/>
      <c r="M11" s="102"/>
      <c r="N11" s="93"/>
      <c r="O11" s="94"/>
      <c r="P11" s="94"/>
      <c r="Q11" s="120" t="s">
        <v>69</v>
      </c>
      <c r="R11" s="120"/>
      <c r="S11" s="16"/>
      <c r="T11" s="10"/>
    </row>
    <row r="12" spans="1:29" ht="26.45" customHeight="1" x14ac:dyDescent="0.15">
      <c r="C12" s="97" t="s">
        <v>17</v>
      </c>
      <c r="D12" s="97"/>
      <c r="E12" s="93"/>
      <c r="F12" s="94"/>
      <c r="G12" s="94"/>
      <c r="H12" s="94"/>
      <c r="I12" s="17" t="s">
        <v>19</v>
      </c>
      <c r="J12" s="111" t="s">
        <v>89</v>
      </c>
      <c r="K12" s="112"/>
      <c r="L12" s="112"/>
      <c r="M12" s="113"/>
      <c r="N12" s="95">
        <f>E12^0.663*N11^0.4444*0.008883</f>
        <v>0</v>
      </c>
      <c r="O12" s="96"/>
      <c r="P12" s="96"/>
      <c r="Q12" s="114" t="s">
        <v>77</v>
      </c>
      <c r="R12" s="114"/>
      <c r="S12" s="16"/>
      <c r="T12" s="10"/>
    </row>
    <row r="13" spans="1:29" x14ac:dyDescent="0.15">
      <c r="I13" s="106" t="s">
        <v>91</v>
      </c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s="2" customFormat="1" ht="22.5" customHeight="1" x14ac:dyDescent="0.15">
      <c r="C14" s="2" t="s">
        <v>22</v>
      </c>
      <c r="D14" s="2" t="s">
        <v>23</v>
      </c>
      <c r="F14" s="2" t="s">
        <v>24</v>
      </c>
      <c r="H14" s="2" t="s">
        <v>25</v>
      </c>
    </row>
    <row r="16" spans="1:29" s="2" customFormat="1" ht="22.5" customHeight="1" x14ac:dyDescent="0.15">
      <c r="A16" s="2" t="s">
        <v>26</v>
      </c>
      <c r="B16" s="116" t="s">
        <v>75</v>
      </c>
      <c r="C16" s="116"/>
      <c r="D16" s="116"/>
      <c r="E16" s="116"/>
      <c r="F16" s="116"/>
      <c r="G16" s="116"/>
      <c r="H16" s="116"/>
      <c r="I16" s="3" t="s">
        <v>39</v>
      </c>
      <c r="J16" s="117" t="s">
        <v>76</v>
      </c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4" t="s">
        <v>23</v>
      </c>
      <c r="W16" s="3">
        <v>15</v>
      </c>
      <c r="X16" s="3" t="s">
        <v>42</v>
      </c>
      <c r="Y16" s="5" t="s">
        <v>25</v>
      </c>
    </row>
    <row r="17" spans="1:25" x14ac:dyDescent="0.15">
      <c r="C17" s="90"/>
      <c r="D17" s="90"/>
      <c r="E17" s="90"/>
      <c r="F17" s="90"/>
      <c r="G17" s="90"/>
      <c r="H17" s="90"/>
      <c r="J17" s="108"/>
      <c r="K17" s="108"/>
      <c r="L17" s="108"/>
      <c r="M17" s="108"/>
      <c r="N17" s="18"/>
      <c r="O17" s="18"/>
      <c r="P17" s="108"/>
      <c r="Q17" s="108"/>
      <c r="R17" s="108"/>
      <c r="S17" s="108"/>
      <c r="T17" s="108"/>
      <c r="U17" s="108"/>
      <c r="V17" s="1"/>
    </row>
    <row r="18" spans="1:25" s="2" customFormat="1" ht="22.5" customHeight="1" x14ac:dyDescent="0.15">
      <c r="A18" s="2" t="s">
        <v>27</v>
      </c>
      <c r="B18" s="121" t="s">
        <v>46</v>
      </c>
      <c r="C18" s="121"/>
      <c r="D18" s="121"/>
      <c r="E18" s="121"/>
      <c r="F18" s="121"/>
      <c r="G18" s="121"/>
      <c r="H18" s="121"/>
      <c r="I18" s="3" t="s">
        <v>39</v>
      </c>
      <c r="J18" s="122" t="s">
        <v>107</v>
      </c>
      <c r="K18" s="122"/>
      <c r="L18" s="122"/>
      <c r="M18" s="19">
        <f>N12*1000</f>
        <v>0</v>
      </c>
      <c r="N18" s="91" t="s">
        <v>84</v>
      </c>
      <c r="O18" s="91"/>
      <c r="P18" s="117" t="s">
        <v>108</v>
      </c>
      <c r="Q18" s="117"/>
      <c r="R18" s="117"/>
      <c r="S18" s="117"/>
      <c r="T18" s="117"/>
      <c r="U18" s="117"/>
      <c r="V18" s="4" t="s">
        <v>23</v>
      </c>
      <c r="W18" s="3">
        <v>30</v>
      </c>
      <c r="X18" s="3" t="s">
        <v>42</v>
      </c>
      <c r="Y18" s="5" t="s">
        <v>25</v>
      </c>
    </row>
    <row r="19" spans="1:25" x14ac:dyDescent="0.15">
      <c r="C19" s="90"/>
      <c r="D19" s="90"/>
      <c r="E19" s="90"/>
      <c r="F19" s="90"/>
      <c r="G19" s="90"/>
      <c r="H19" s="90"/>
      <c r="J19" s="108"/>
      <c r="K19" s="108"/>
      <c r="L19" s="108"/>
      <c r="M19" s="108"/>
      <c r="N19" s="18"/>
      <c r="O19" s="18"/>
      <c r="P19" s="108"/>
      <c r="Q19" s="108"/>
      <c r="R19" s="108"/>
      <c r="S19" s="108"/>
      <c r="T19" s="108"/>
      <c r="U19" s="108"/>
      <c r="V19" s="1"/>
    </row>
    <row r="20" spans="1:25" s="2" customFormat="1" ht="22.5" customHeight="1" x14ac:dyDescent="0.15">
      <c r="A20" s="2" t="s">
        <v>28</v>
      </c>
      <c r="B20" s="121" t="s">
        <v>44</v>
      </c>
      <c r="C20" s="121"/>
      <c r="D20" s="121"/>
      <c r="E20" s="121"/>
      <c r="F20" s="121"/>
      <c r="G20" s="121"/>
      <c r="H20" s="121"/>
      <c r="I20" s="3" t="s">
        <v>39</v>
      </c>
      <c r="J20" s="117" t="s">
        <v>80</v>
      </c>
      <c r="K20" s="117"/>
      <c r="L20" s="117"/>
      <c r="M20" s="117"/>
      <c r="N20" s="5"/>
      <c r="O20" s="5"/>
      <c r="P20" s="117"/>
      <c r="Q20" s="117"/>
      <c r="R20" s="117"/>
      <c r="S20" s="117"/>
      <c r="T20" s="117"/>
      <c r="U20" s="117"/>
      <c r="V20" s="4" t="s">
        <v>23</v>
      </c>
      <c r="W20" s="3">
        <v>60</v>
      </c>
      <c r="X20" s="3" t="s">
        <v>42</v>
      </c>
      <c r="Y20" s="5" t="s">
        <v>25</v>
      </c>
    </row>
    <row r="21" spans="1:25" x14ac:dyDescent="0.15">
      <c r="C21" s="90"/>
      <c r="D21" s="90"/>
      <c r="E21" s="90"/>
      <c r="F21" s="90"/>
      <c r="G21" s="90"/>
      <c r="H21" s="90"/>
      <c r="J21" s="108"/>
      <c r="K21" s="108"/>
      <c r="L21" s="108"/>
      <c r="M21" s="108"/>
      <c r="N21" s="18"/>
      <c r="O21" s="18"/>
      <c r="P21" s="108"/>
      <c r="Q21" s="108"/>
      <c r="R21" s="108"/>
      <c r="S21" s="108"/>
      <c r="T21" s="108"/>
      <c r="U21" s="108"/>
      <c r="V21" s="1"/>
    </row>
    <row r="22" spans="1:25" s="2" customFormat="1" ht="22.5" customHeight="1" x14ac:dyDescent="0.15">
      <c r="A22" s="2" t="s">
        <v>29</v>
      </c>
      <c r="B22" s="121" t="s">
        <v>46</v>
      </c>
      <c r="C22" s="121"/>
      <c r="D22" s="121"/>
      <c r="E22" s="121"/>
      <c r="F22" s="121"/>
      <c r="G22" s="121"/>
      <c r="H22" s="121"/>
      <c r="I22" s="3" t="s">
        <v>39</v>
      </c>
      <c r="J22" s="117" t="s">
        <v>313</v>
      </c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4" t="s">
        <v>23</v>
      </c>
      <c r="W22" s="3">
        <v>30</v>
      </c>
      <c r="X22" s="3" t="s">
        <v>42</v>
      </c>
      <c r="Y22" s="5" t="s">
        <v>25</v>
      </c>
    </row>
    <row r="23" spans="1:25" x14ac:dyDescent="0.15">
      <c r="C23" s="90"/>
      <c r="D23" s="90"/>
      <c r="E23" s="90"/>
      <c r="F23" s="90"/>
      <c r="G23" s="90"/>
      <c r="H23" s="90"/>
      <c r="J23" s="108"/>
      <c r="K23" s="108"/>
      <c r="L23" s="108"/>
      <c r="M23" s="108"/>
      <c r="N23" s="18"/>
      <c r="O23" s="18"/>
      <c r="P23" s="108"/>
      <c r="Q23" s="108"/>
      <c r="R23" s="108"/>
      <c r="S23" s="108"/>
      <c r="T23" s="108"/>
      <c r="U23" s="108"/>
      <c r="V23" s="1"/>
    </row>
    <row r="24" spans="1:25" s="2" customFormat="1" ht="22.5" customHeight="1" x14ac:dyDescent="0.15">
      <c r="A24" s="2" t="s">
        <v>30</v>
      </c>
      <c r="B24" s="121" t="s">
        <v>44</v>
      </c>
      <c r="C24" s="121"/>
      <c r="D24" s="121"/>
      <c r="E24" s="121"/>
      <c r="F24" s="121"/>
      <c r="G24" s="121"/>
      <c r="H24" s="121"/>
      <c r="I24" s="3" t="s">
        <v>39</v>
      </c>
      <c r="J24" s="5" t="s">
        <v>55</v>
      </c>
      <c r="K24" s="5"/>
      <c r="L24" s="5"/>
      <c r="M24" s="5"/>
      <c r="N24" s="5"/>
      <c r="O24" s="5"/>
      <c r="P24" s="117"/>
      <c r="Q24" s="117"/>
      <c r="R24" s="117"/>
      <c r="S24" s="117"/>
      <c r="T24" s="117"/>
      <c r="U24" s="117"/>
      <c r="V24" s="4" t="s">
        <v>23</v>
      </c>
      <c r="W24" s="3">
        <v>60</v>
      </c>
      <c r="X24" s="3" t="s">
        <v>42</v>
      </c>
      <c r="Y24" s="5" t="s">
        <v>25</v>
      </c>
    </row>
    <row r="25" spans="1:25" x14ac:dyDescent="0.15">
      <c r="C25" s="90"/>
      <c r="D25" s="90"/>
      <c r="E25" s="90"/>
      <c r="F25" s="90"/>
      <c r="G25" s="90"/>
      <c r="H25" s="90"/>
      <c r="J25" s="108"/>
      <c r="K25" s="108"/>
      <c r="L25" s="108"/>
      <c r="M25" s="108"/>
      <c r="N25" s="18"/>
      <c r="O25" s="18"/>
      <c r="P25" s="108"/>
      <c r="Q25" s="108"/>
      <c r="R25" s="108"/>
      <c r="S25" s="108"/>
      <c r="T25" s="108"/>
      <c r="U25" s="108"/>
      <c r="V25" s="1"/>
    </row>
    <row r="26" spans="1:25" s="2" customFormat="1" ht="22.5" customHeight="1" x14ac:dyDescent="0.15">
      <c r="A26" s="2" t="s">
        <v>31</v>
      </c>
      <c r="B26" s="121" t="s">
        <v>45</v>
      </c>
      <c r="C26" s="121"/>
      <c r="D26" s="121"/>
      <c r="E26" s="121"/>
      <c r="F26" s="121"/>
      <c r="G26" s="121"/>
      <c r="H26" s="121"/>
      <c r="I26" s="3" t="s">
        <v>39</v>
      </c>
      <c r="J26" s="122" t="s">
        <v>85</v>
      </c>
      <c r="K26" s="122"/>
      <c r="L26" s="122"/>
      <c r="M26" s="20">
        <f>N12*80</f>
        <v>0</v>
      </c>
      <c r="N26" s="91" t="s">
        <v>84</v>
      </c>
      <c r="O26" s="91"/>
      <c r="P26" s="117" t="s">
        <v>86</v>
      </c>
      <c r="Q26" s="117"/>
      <c r="R26" s="117"/>
      <c r="S26" s="117"/>
      <c r="T26" s="117"/>
      <c r="U26" s="117"/>
      <c r="V26" s="4" t="s">
        <v>23</v>
      </c>
      <c r="W26" s="3">
        <v>60</v>
      </c>
      <c r="X26" s="3" t="s">
        <v>42</v>
      </c>
      <c r="Y26" s="5" t="s">
        <v>25</v>
      </c>
    </row>
    <row r="27" spans="1:25" x14ac:dyDescent="0.15">
      <c r="C27" s="90"/>
      <c r="D27" s="90"/>
      <c r="E27" s="90"/>
      <c r="F27" s="90"/>
      <c r="G27" s="90"/>
      <c r="H27" s="90"/>
      <c r="J27" s="108"/>
      <c r="K27" s="108"/>
      <c r="L27" s="108"/>
      <c r="M27" s="108"/>
      <c r="N27" s="18"/>
      <c r="O27" s="18"/>
      <c r="P27" s="108"/>
      <c r="Q27" s="108"/>
      <c r="R27" s="108"/>
      <c r="S27" s="108"/>
      <c r="T27" s="108"/>
      <c r="U27" s="108"/>
      <c r="V27" s="1"/>
    </row>
    <row r="28" spans="1:25" s="2" customFormat="1" ht="22.5" customHeight="1" x14ac:dyDescent="0.15">
      <c r="A28" s="2" t="s">
        <v>32</v>
      </c>
      <c r="B28" s="121" t="s">
        <v>44</v>
      </c>
      <c r="C28" s="121"/>
      <c r="D28" s="121"/>
      <c r="E28" s="121"/>
      <c r="F28" s="121"/>
      <c r="G28" s="121"/>
      <c r="H28" s="121"/>
      <c r="I28" s="3" t="s">
        <v>39</v>
      </c>
      <c r="J28" s="117" t="s">
        <v>80</v>
      </c>
      <c r="K28" s="117"/>
      <c r="L28" s="117"/>
      <c r="M28" s="117"/>
      <c r="N28" s="117"/>
      <c r="O28" s="5"/>
      <c r="P28" s="117"/>
      <c r="Q28" s="117"/>
      <c r="R28" s="117"/>
      <c r="S28" s="117"/>
      <c r="T28" s="117"/>
      <c r="U28" s="117"/>
      <c r="V28" s="4" t="s">
        <v>23</v>
      </c>
      <c r="W28" s="3">
        <v>60</v>
      </c>
      <c r="X28" s="3" t="s">
        <v>42</v>
      </c>
      <c r="Y28" s="5" t="s">
        <v>25</v>
      </c>
    </row>
    <row r="29" spans="1:25" x14ac:dyDescent="0.15">
      <c r="C29" s="90"/>
      <c r="D29" s="90"/>
      <c r="E29" s="90"/>
      <c r="F29" s="90"/>
      <c r="G29" s="90"/>
      <c r="H29" s="90"/>
      <c r="J29" s="108"/>
      <c r="K29" s="108"/>
      <c r="L29" s="108"/>
      <c r="M29" s="108"/>
      <c r="N29" s="18"/>
      <c r="O29" s="18"/>
      <c r="P29" s="108"/>
      <c r="Q29" s="108"/>
      <c r="R29" s="108"/>
      <c r="S29" s="108"/>
      <c r="T29" s="108"/>
      <c r="U29" s="108"/>
      <c r="V29" s="1"/>
    </row>
    <row r="30" spans="1:25" s="2" customFormat="1" ht="22.5" customHeight="1" x14ac:dyDescent="0.15">
      <c r="A30" s="2" t="s">
        <v>33</v>
      </c>
      <c r="B30" s="121" t="s">
        <v>47</v>
      </c>
      <c r="C30" s="121"/>
      <c r="D30" s="121"/>
      <c r="E30" s="121"/>
      <c r="F30" s="121"/>
      <c r="G30" s="121"/>
      <c r="H30" s="121"/>
      <c r="I30" s="3" t="s">
        <v>39</v>
      </c>
      <c r="J30" s="117" t="s">
        <v>78</v>
      </c>
      <c r="K30" s="117"/>
      <c r="L30" s="117"/>
      <c r="M30" s="117"/>
      <c r="N30" s="117"/>
      <c r="O30" s="5"/>
      <c r="P30" s="117"/>
      <c r="Q30" s="117"/>
      <c r="R30" s="117"/>
      <c r="S30" s="117"/>
      <c r="T30" s="117"/>
      <c r="U30" s="117"/>
      <c r="V30" s="4" t="s">
        <v>23</v>
      </c>
      <c r="W30" s="3">
        <v>10</v>
      </c>
      <c r="X30" s="3" t="s">
        <v>42</v>
      </c>
      <c r="Y30" s="5" t="s">
        <v>25</v>
      </c>
    </row>
    <row r="31" spans="1:25" x14ac:dyDescent="0.15">
      <c r="C31" s="90"/>
      <c r="D31" s="90"/>
      <c r="E31" s="90"/>
      <c r="F31" s="90"/>
      <c r="G31" s="90"/>
      <c r="H31" s="90"/>
      <c r="J31" s="108"/>
      <c r="K31" s="108"/>
      <c r="L31" s="108"/>
      <c r="M31" s="108"/>
      <c r="N31" s="18"/>
      <c r="O31" s="18"/>
      <c r="P31" s="108"/>
      <c r="Q31" s="108"/>
      <c r="R31" s="108"/>
      <c r="S31" s="108"/>
      <c r="T31" s="108"/>
      <c r="U31" s="108"/>
      <c r="V31" s="1"/>
    </row>
    <row r="32" spans="1:25" s="2" customFormat="1" ht="22.5" customHeight="1" x14ac:dyDescent="0.15">
      <c r="A32" s="2" t="s">
        <v>34</v>
      </c>
      <c r="B32" s="121" t="s">
        <v>47</v>
      </c>
      <c r="C32" s="121"/>
      <c r="D32" s="121"/>
      <c r="E32" s="121"/>
      <c r="F32" s="121"/>
      <c r="G32" s="121"/>
      <c r="H32" s="121"/>
      <c r="I32" s="3" t="s">
        <v>39</v>
      </c>
      <c r="J32" s="123" t="s">
        <v>130</v>
      </c>
      <c r="K32" s="123"/>
      <c r="L32" s="123"/>
      <c r="M32" s="30">
        <f>N11*15</f>
        <v>0</v>
      </c>
      <c r="N32" s="91" t="s">
        <v>84</v>
      </c>
      <c r="O32" s="91"/>
      <c r="P32" s="117" t="s">
        <v>131</v>
      </c>
      <c r="Q32" s="117"/>
      <c r="R32" s="117"/>
      <c r="S32" s="117"/>
      <c r="T32" s="117"/>
      <c r="U32" s="117"/>
      <c r="V32" s="4" t="s">
        <v>23</v>
      </c>
      <c r="W32" s="3" t="s">
        <v>142</v>
      </c>
      <c r="X32" s="3" t="s">
        <v>42</v>
      </c>
      <c r="Y32" s="5" t="s">
        <v>25</v>
      </c>
    </row>
    <row r="33" spans="1:25" x14ac:dyDescent="0.15">
      <c r="C33" s="90"/>
      <c r="D33" s="90"/>
      <c r="E33" s="90"/>
      <c r="F33" s="90"/>
      <c r="G33" s="90"/>
      <c r="H33" s="90"/>
      <c r="J33" s="108"/>
      <c r="K33" s="108"/>
      <c r="L33" s="108"/>
      <c r="M33" s="108"/>
      <c r="N33" s="18"/>
      <c r="O33" s="18"/>
      <c r="P33" s="108"/>
      <c r="Q33" s="108"/>
      <c r="R33" s="108"/>
      <c r="S33" s="108"/>
      <c r="T33" s="108"/>
      <c r="U33" s="108"/>
      <c r="V33" s="1"/>
    </row>
    <row r="34" spans="1:25" s="2" customFormat="1" ht="22.5" customHeight="1" x14ac:dyDescent="0.15">
      <c r="A34" s="2" t="s">
        <v>247</v>
      </c>
      <c r="B34" s="121" t="s">
        <v>44</v>
      </c>
      <c r="C34" s="121"/>
      <c r="D34" s="121"/>
      <c r="E34" s="121"/>
      <c r="F34" s="121"/>
      <c r="G34" s="121"/>
      <c r="H34" s="121"/>
      <c r="I34" s="3"/>
      <c r="J34" s="124"/>
      <c r="K34" s="124"/>
      <c r="L34" s="124"/>
      <c r="M34" s="124"/>
      <c r="N34" s="124"/>
      <c r="O34" s="124"/>
      <c r="P34" s="91"/>
      <c r="Q34" s="91"/>
      <c r="R34" s="91"/>
      <c r="S34" s="91"/>
      <c r="T34" s="91"/>
      <c r="U34" s="91"/>
      <c r="V34" s="4" t="s">
        <v>23</v>
      </c>
      <c r="W34" s="3">
        <v>60</v>
      </c>
      <c r="X34" s="3" t="s">
        <v>42</v>
      </c>
      <c r="Y34" s="5" t="s">
        <v>25</v>
      </c>
    </row>
    <row r="37" spans="1:25" s="2" customFormat="1" ht="18.75" customHeight="1" x14ac:dyDescent="0.15">
      <c r="C37" s="2" t="s">
        <v>121</v>
      </c>
      <c r="D37" s="2" t="s">
        <v>23</v>
      </c>
      <c r="F37" s="2" t="s">
        <v>24</v>
      </c>
      <c r="H37" s="2" t="s">
        <v>25</v>
      </c>
    </row>
    <row r="38" spans="1:25" s="2" customFormat="1" ht="22.5" customHeight="1" x14ac:dyDescent="0.15">
      <c r="A38" s="2" t="s">
        <v>26</v>
      </c>
      <c r="C38" s="91" t="s">
        <v>47</v>
      </c>
      <c r="D38" s="91"/>
      <c r="E38" s="91"/>
      <c r="F38" s="91"/>
      <c r="G38" s="91"/>
      <c r="H38" s="91"/>
      <c r="I38" s="3" t="s">
        <v>39</v>
      </c>
      <c r="J38" s="91" t="s">
        <v>76</v>
      </c>
      <c r="K38" s="91"/>
      <c r="L38" s="91"/>
      <c r="M38" s="91"/>
      <c r="N38" s="3"/>
      <c r="O38" s="3"/>
      <c r="P38" s="91"/>
      <c r="Q38" s="91"/>
      <c r="R38" s="91"/>
      <c r="S38" s="91"/>
      <c r="T38" s="91"/>
      <c r="U38" s="91"/>
      <c r="V38" s="4" t="s">
        <v>23</v>
      </c>
      <c r="W38" s="3">
        <v>15</v>
      </c>
      <c r="X38" s="3" t="s">
        <v>42</v>
      </c>
      <c r="Y38" s="5" t="s">
        <v>25</v>
      </c>
    </row>
    <row r="40" spans="1:25" s="2" customFormat="1" ht="22.5" customHeight="1" x14ac:dyDescent="0.15">
      <c r="A40" s="2" t="s">
        <v>27</v>
      </c>
      <c r="C40" s="91" t="s">
        <v>46</v>
      </c>
      <c r="D40" s="91"/>
      <c r="E40" s="91"/>
      <c r="F40" s="91"/>
      <c r="G40" s="91"/>
      <c r="H40" s="91"/>
      <c r="I40" s="3" t="s">
        <v>39</v>
      </c>
      <c r="J40" s="122" t="s">
        <v>107</v>
      </c>
      <c r="K40" s="122"/>
      <c r="L40" s="122"/>
      <c r="M40" s="19">
        <f>N12*1000</f>
        <v>0</v>
      </c>
      <c r="N40" s="91" t="s">
        <v>84</v>
      </c>
      <c r="O40" s="91"/>
      <c r="P40" s="117" t="s">
        <v>108</v>
      </c>
      <c r="Q40" s="117"/>
      <c r="R40" s="117"/>
      <c r="S40" s="117"/>
      <c r="T40" s="117"/>
      <c r="U40" s="117"/>
      <c r="V40" s="4" t="s">
        <v>23</v>
      </c>
      <c r="W40" s="3">
        <v>30</v>
      </c>
      <c r="X40" s="3" t="s">
        <v>42</v>
      </c>
      <c r="Y40" s="5" t="s">
        <v>25</v>
      </c>
    </row>
    <row r="41" spans="1:25" x14ac:dyDescent="0.15">
      <c r="C41" s="90"/>
      <c r="D41" s="90"/>
      <c r="E41" s="90"/>
      <c r="F41" s="90"/>
      <c r="G41" s="90"/>
      <c r="H41" s="90"/>
      <c r="J41" s="90"/>
      <c r="K41" s="90"/>
      <c r="L41" s="90"/>
      <c r="M41" s="90"/>
      <c r="P41" s="90"/>
      <c r="Q41" s="90"/>
      <c r="R41" s="90"/>
      <c r="S41" s="90"/>
      <c r="T41" s="90"/>
      <c r="U41" s="90"/>
      <c r="V41" s="1"/>
    </row>
    <row r="42" spans="1:25" s="2" customFormat="1" ht="22.5" customHeight="1" x14ac:dyDescent="0.15">
      <c r="A42" s="2" t="s">
        <v>239</v>
      </c>
      <c r="C42" s="91" t="s">
        <v>46</v>
      </c>
      <c r="D42" s="91"/>
      <c r="E42" s="91"/>
      <c r="F42" s="91"/>
      <c r="G42" s="91"/>
      <c r="H42" s="91"/>
      <c r="I42" s="3"/>
      <c r="J42" s="91"/>
      <c r="K42" s="91"/>
      <c r="L42" s="91"/>
      <c r="M42" s="91"/>
      <c r="N42" s="3"/>
      <c r="O42" s="3"/>
      <c r="P42" s="91"/>
      <c r="Q42" s="91"/>
      <c r="R42" s="91"/>
      <c r="S42" s="91"/>
      <c r="T42" s="91"/>
      <c r="U42" s="91"/>
      <c r="V42" s="4" t="s">
        <v>23</v>
      </c>
      <c r="W42" s="3">
        <v>15</v>
      </c>
      <c r="X42" s="3" t="s">
        <v>42</v>
      </c>
      <c r="Y42" s="5" t="s">
        <v>25</v>
      </c>
    </row>
    <row r="43" spans="1:25" x14ac:dyDescent="0.15">
      <c r="C43" s="90"/>
      <c r="D43" s="90"/>
      <c r="E43" s="90"/>
      <c r="F43" s="90"/>
      <c r="G43" s="90"/>
      <c r="H43" s="90"/>
      <c r="J43" s="90"/>
      <c r="K43" s="90"/>
      <c r="L43" s="90"/>
      <c r="M43" s="90"/>
      <c r="P43" s="90"/>
      <c r="Q43" s="90"/>
      <c r="R43" s="90"/>
      <c r="S43" s="90"/>
      <c r="T43" s="90"/>
      <c r="U43" s="90"/>
      <c r="V43" s="1"/>
    </row>
    <row r="44" spans="1:25" s="2" customFormat="1" ht="22.5" customHeight="1" x14ac:dyDescent="0.15">
      <c r="C44" s="91"/>
      <c r="D44" s="91"/>
      <c r="E44" s="91"/>
      <c r="F44" s="91"/>
      <c r="G44" s="91"/>
      <c r="H44" s="91"/>
      <c r="I44" s="3"/>
      <c r="J44" s="91"/>
      <c r="K44" s="91"/>
      <c r="L44" s="91"/>
      <c r="M44" s="91"/>
      <c r="N44" s="3"/>
      <c r="O44" s="3"/>
      <c r="P44" s="91"/>
      <c r="Q44" s="91"/>
      <c r="R44" s="91"/>
      <c r="S44" s="91"/>
      <c r="T44" s="91"/>
      <c r="U44" s="91"/>
      <c r="V44" s="4"/>
      <c r="W44" s="3"/>
      <c r="X44" s="3"/>
      <c r="Y44" s="5"/>
    </row>
    <row r="45" spans="1:25" ht="14.25" thickBot="1" x14ac:dyDescent="0.2"/>
    <row r="46" spans="1:25" ht="12" customHeight="1" thickTop="1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s="2" customFormat="1" ht="22.5" customHeight="1" x14ac:dyDescent="0.15">
      <c r="C47" s="2" t="s">
        <v>35</v>
      </c>
      <c r="D47" s="2" t="s">
        <v>23</v>
      </c>
      <c r="F47" s="2" t="s">
        <v>24</v>
      </c>
      <c r="H47" s="2" t="s">
        <v>25</v>
      </c>
      <c r="J47" s="91" t="s">
        <v>60</v>
      </c>
      <c r="K47" s="91"/>
      <c r="L47" s="91"/>
      <c r="M47" s="91"/>
      <c r="N47" s="91"/>
      <c r="O47" s="91"/>
      <c r="P47" s="91"/>
      <c r="Q47" s="91"/>
      <c r="R47" s="91"/>
      <c r="S47" s="91"/>
      <c r="T47" s="3"/>
    </row>
    <row r="48" spans="1:25" ht="7.5" customHeight="1" x14ac:dyDescent="0.15"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5" s="2" customFormat="1" ht="22.5" customHeight="1" thickBot="1" x14ac:dyDescent="0.2">
      <c r="C49" s="2" t="s">
        <v>38</v>
      </c>
      <c r="D49" s="2" t="s">
        <v>23</v>
      </c>
      <c r="F49" s="2" t="s">
        <v>24</v>
      </c>
      <c r="H49" s="2" t="s">
        <v>25</v>
      </c>
      <c r="J49" s="91" t="s">
        <v>82</v>
      </c>
      <c r="K49" s="91"/>
      <c r="L49" s="91"/>
      <c r="M49" s="91"/>
      <c r="N49" s="91"/>
      <c r="O49" s="91"/>
      <c r="P49" s="91"/>
      <c r="Q49" s="91"/>
      <c r="R49" s="91"/>
      <c r="S49" s="91"/>
      <c r="T49" s="3"/>
    </row>
    <row r="50" spans="1:25" s="2" customFormat="1" ht="9" customHeight="1" thickTop="1" x14ac:dyDescent="0.15">
      <c r="A50" s="31"/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2"/>
      <c r="X50" s="32"/>
      <c r="Y50" s="34"/>
    </row>
    <row r="51" spans="1:25" s="2" customFormat="1" ht="13.5" customHeight="1" x14ac:dyDescent="0.15">
      <c r="A51" s="62" t="s">
        <v>143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</row>
    <row r="52" spans="1:25" ht="7.5" customHeight="1" thickBot="1" x14ac:dyDescent="0.2">
      <c r="A52" s="45"/>
      <c r="B52" s="45"/>
      <c r="C52" s="125"/>
      <c r="D52" s="125"/>
      <c r="E52" s="125"/>
      <c r="F52" s="125"/>
      <c r="G52" s="125"/>
      <c r="H52" s="125"/>
      <c r="I52" s="45"/>
      <c r="J52" s="125"/>
      <c r="K52" s="125"/>
      <c r="L52" s="125"/>
      <c r="M52" s="125"/>
      <c r="N52" s="45"/>
      <c r="O52" s="45"/>
      <c r="P52" s="125"/>
      <c r="Q52" s="125"/>
      <c r="R52" s="125"/>
      <c r="S52" s="125"/>
      <c r="T52" s="125"/>
      <c r="U52" s="125"/>
      <c r="V52" s="46"/>
      <c r="W52" s="45"/>
      <c r="X52" s="45"/>
      <c r="Y52" s="45"/>
    </row>
    <row r="53" spans="1:25" ht="9.75" customHeight="1" thickTop="1" x14ac:dyDescent="0.15"/>
    <row r="54" spans="1:25" x14ac:dyDescent="0.15">
      <c r="C54" s="90" t="s">
        <v>211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</row>
    <row r="56" spans="1:25" x14ac:dyDescent="0.15">
      <c r="C56" s="90" t="s">
        <v>37</v>
      </c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1"/>
      <c r="R56" s="1"/>
    </row>
  </sheetData>
  <protectedRanges>
    <protectedRange sqref="F9 E11:E12 N11 E14 G14 E37 G37 E47 G47 G49 E49" name="範囲1"/>
  </protectedRanges>
  <mergeCells count="106">
    <mergeCell ref="C52:H52"/>
    <mergeCell ref="J52:M52"/>
    <mergeCell ref="P52:U52"/>
    <mergeCell ref="J47:S47"/>
    <mergeCell ref="J49:S49"/>
    <mergeCell ref="C54:S54"/>
    <mergeCell ref="C56:P56"/>
    <mergeCell ref="B30:H30"/>
    <mergeCell ref="J30:N30"/>
    <mergeCell ref="P30:U30"/>
    <mergeCell ref="C31:H31"/>
    <mergeCell ref="J31:M31"/>
    <mergeCell ref="P31:U31"/>
    <mergeCell ref="C43:H43"/>
    <mergeCell ref="J43:M43"/>
    <mergeCell ref="P43:U43"/>
    <mergeCell ref="C44:H44"/>
    <mergeCell ref="J44:M44"/>
    <mergeCell ref="P44:U44"/>
    <mergeCell ref="C41:H41"/>
    <mergeCell ref="J41:M41"/>
    <mergeCell ref="P41:U41"/>
    <mergeCell ref="C42:H42"/>
    <mergeCell ref="J42:M42"/>
    <mergeCell ref="P42:U42"/>
    <mergeCell ref="C38:H38"/>
    <mergeCell ref="J38:M38"/>
    <mergeCell ref="P38:U38"/>
    <mergeCell ref="C40:H40"/>
    <mergeCell ref="J40:L40"/>
    <mergeCell ref="N40:O40"/>
    <mergeCell ref="P40:U40"/>
    <mergeCell ref="C33:H33"/>
    <mergeCell ref="J33:M33"/>
    <mergeCell ref="P33:U33"/>
    <mergeCell ref="B34:H34"/>
    <mergeCell ref="J34:O34"/>
    <mergeCell ref="P34:U34"/>
    <mergeCell ref="C29:H29"/>
    <mergeCell ref="J29:M29"/>
    <mergeCell ref="P29:U29"/>
    <mergeCell ref="B32:H32"/>
    <mergeCell ref="J32:L32"/>
    <mergeCell ref="N32:O32"/>
    <mergeCell ref="P32:U32"/>
    <mergeCell ref="C27:H27"/>
    <mergeCell ref="J27:M27"/>
    <mergeCell ref="P27:U27"/>
    <mergeCell ref="B28:H28"/>
    <mergeCell ref="J28:N28"/>
    <mergeCell ref="P28:U28"/>
    <mergeCell ref="C25:H25"/>
    <mergeCell ref="J25:M25"/>
    <mergeCell ref="P25:U25"/>
    <mergeCell ref="B26:H26"/>
    <mergeCell ref="J26:L26"/>
    <mergeCell ref="N26:O26"/>
    <mergeCell ref="P26:U26"/>
    <mergeCell ref="B22:H22"/>
    <mergeCell ref="J22:U22"/>
    <mergeCell ref="C23:H23"/>
    <mergeCell ref="J23:M23"/>
    <mergeCell ref="P23:U23"/>
    <mergeCell ref="B24:H24"/>
    <mergeCell ref="P24:U24"/>
    <mergeCell ref="B20:H20"/>
    <mergeCell ref="J20:M20"/>
    <mergeCell ref="P20:U20"/>
    <mergeCell ref="C21:H21"/>
    <mergeCell ref="J21:M21"/>
    <mergeCell ref="P21:U21"/>
    <mergeCell ref="B18:H18"/>
    <mergeCell ref="J18:L18"/>
    <mergeCell ref="N18:O18"/>
    <mergeCell ref="P18:U18"/>
    <mergeCell ref="C19:H19"/>
    <mergeCell ref="J19:M19"/>
    <mergeCell ref="P19:U19"/>
    <mergeCell ref="B16:H16"/>
    <mergeCell ref="J16:O16"/>
    <mergeCell ref="P16:U16"/>
    <mergeCell ref="C17:H17"/>
    <mergeCell ref="J17:M17"/>
    <mergeCell ref="P17:U17"/>
    <mergeCell ref="I13:R13"/>
    <mergeCell ref="AB7:AC7"/>
    <mergeCell ref="C8:I8"/>
    <mergeCell ref="C9:D9"/>
    <mergeCell ref="F9:N9"/>
    <mergeCell ref="AB9:AC9"/>
    <mergeCell ref="C11:D11"/>
    <mergeCell ref="E11:H11"/>
    <mergeCell ref="J11:M11"/>
    <mergeCell ref="N11:P11"/>
    <mergeCell ref="Q11:R11"/>
    <mergeCell ref="W2:Y2"/>
    <mergeCell ref="C3:U5"/>
    <mergeCell ref="F7:G7"/>
    <mergeCell ref="H7:M7"/>
    <mergeCell ref="Q7:V7"/>
    <mergeCell ref="C12:D12"/>
    <mergeCell ref="E12:H12"/>
    <mergeCell ref="J12:M12"/>
    <mergeCell ref="N12:P12"/>
    <mergeCell ref="Q12:R12"/>
    <mergeCell ref="E6:I6"/>
  </mergeCells>
  <phoneticPr fontId="1"/>
  <dataValidations count="1">
    <dataValidation showDropDown="1" showInputMessage="1" showErrorMessage="1" sqref="J22:L22" xr:uid="{00000000-0002-0000-0300-000000000000}"/>
  </dataValidations>
  <hyperlinks>
    <hyperlink ref="W2:Y2" location="目次!A1" display="戻る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6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4" name="Check Box 1">
              <controlPr defaultSize="0" autoFill="0" autoLine="0" autoPict="0">
                <anchor moveWithCells="1">
                  <from>
                    <xdr:col>16</xdr:col>
                    <xdr:colOff>66675</xdr:colOff>
                    <xdr:row>6</xdr:row>
                    <xdr:rowOff>66675</xdr:rowOff>
                  </from>
                  <to>
                    <xdr:col>18</xdr:col>
                    <xdr:colOff>190500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4" r:id="rId5" name="Check Box 2">
              <controlPr defaultSize="0" autoFill="0" autoLine="0" autoPict="0">
                <anchor moveWithCells="1">
                  <from>
                    <xdr:col>19</xdr:col>
                    <xdr:colOff>19050</xdr:colOff>
                    <xdr:row>6</xdr:row>
                    <xdr:rowOff>66675</xdr:rowOff>
                  </from>
                  <to>
                    <xdr:col>20</xdr:col>
                    <xdr:colOff>314325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300-000001000000}">
          <x14:formula1>
            <xm:f>MST!$B$22:$B$26</xm:f>
          </x14:formula1>
          <xm:sqref>C8:I8</xm:sqref>
        </x14:dataValidation>
        <x14:dataValidation type="list" allowBlank="1" showInputMessage="1" showErrorMessage="1" xr:uid="{00000000-0002-0000-0300-000002000000}">
          <x14:formula1>
            <xm:f>MST!$D$4:$D$17</xm:f>
          </x14:formula1>
          <xm:sqref>P16:U16 P42:U42 P20:U20 P44:U44 P24:U24 P34:U34 P28:U28 P38:U38 P30:U30 P50:U50</xm:sqref>
        </x14:dataValidation>
        <x14:dataValidation type="list" allowBlank="1" showInputMessage="1" showErrorMessage="1" xr:uid="{00000000-0002-0000-0300-000003000000}">
          <x14:formula1>
            <xm:f>MST!$F$4:$F$17</xm:f>
          </x14:formula1>
          <xm:sqref>J16:L16</xm:sqref>
        </x14:dataValidation>
        <x14:dataValidation type="list" allowBlank="1" showInputMessage="1" showErrorMessage="1" xr:uid="{00000000-0002-0000-0300-000004000000}">
          <x14:formula1>
            <xm:f>MST!$B$4:$B$17</xm:f>
          </x14:formula1>
          <xm:sqref>B16 C44:H44 C42:H42 C40:H40 B18:H18 B20:H20 B22:H22 B24:H24 B26:H26 B28:H28 B32:H32 B34:H34 C38:H38 B30:H30 C50:H50</xm:sqref>
        </x14:dataValidation>
        <x14:dataValidation type="list" allowBlank="1" showInputMessage="1" showErrorMessage="1" xr:uid="{00000000-0002-0000-0300-000005000000}">
          <x14:formula1>
            <xm:f>MST!$D$4:$D$15</xm:f>
          </x14:formula1>
          <xm:sqref>J34:L34</xm:sqref>
        </x14:dataValidation>
        <x14:dataValidation type="list" allowBlank="1" showInputMessage="1" showErrorMessage="1" xr:uid="{00000000-0002-0000-0300-000006000000}">
          <x14:formula1>
            <xm:f>MST!$D$4:$D$9</xm:f>
          </x14:formula1>
          <xm:sqref>J20:M20 J30:L30</xm:sqref>
        </x14:dataValidation>
        <x14:dataValidation type="list" allowBlank="1" showInputMessage="1" showErrorMessage="1" xr:uid="{00000000-0002-0000-0300-000007000000}">
          <x14:formula1>
            <xm:f>MST!$D$4:$D$11</xm:f>
          </x14:formula1>
          <xm:sqref>J24:M24</xm:sqref>
        </x14:dataValidation>
        <x14:dataValidation type="list" allowBlank="1" showInputMessage="1" showErrorMessage="1" xr:uid="{00000000-0002-0000-0300-000008000000}">
          <x14:formula1>
            <xm:f>MST!$D$4:$D$10</xm:f>
          </x14:formula1>
          <xm:sqref>J28:L28</xm:sqref>
        </x14:dataValidation>
        <x14:dataValidation type="list" allowBlank="1" showInputMessage="1" showErrorMessage="1" xr:uid="{00000000-0002-0000-0300-000009000000}">
          <x14:formula1>
            <xm:f>MST!$F$4:$F$16</xm:f>
          </x14:formula1>
          <xm:sqref>J47:S47 J49:S49</xm:sqref>
        </x14:dataValidation>
        <x14:dataValidation type="list" allowBlank="1" showInputMessage="1" showErrorMessage="1" xr:uid="{00000000-0002-0000-0300-00000A000000}">
          <x14:formula1>
            <xm:f>目次!$D$1:$D$28</xm:f>
          </x14:formula1>
          <xm:sqref>C3:U5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21">
    <tabColor theme="9"/>
    <pageSetUpPr fitToPage="1"/>
  </sheetPr>
  <dimension ref="A2:AE41"/>
  <sheetViews>
    <sheetView showGridLines="0" showRowColHeaders="0" zoomScale="130" zoomScaleNormal="130" zoomScaleSheetLayoutView="100" zoomScalePageLayoutView="160" workbookViewId="0">
      <selection activeCell="AA16" sqref="AA16"/>
    </sheetView>
  </sheetViews>
  <sheetFormatPr defaultRowHeight="13.5" x14ac:dyDescent="0.15"/>
  <cols>
    <col min="1" max="1" width="4" customWidth="1"/>
    <col min="2" max="2" width="3" customWidth="1"/>
    <col min="3" max="3" width="8.875" customWidth="1"/>
    <col min="4" max="4" width="1.125" customWidth="1"/>
    <col min="5" max="5" width="4.25" customWidth="1"/>
    <col min="6" max="6" width="2.25" customWidth="1"/>
    <col min="7" max="7" width="4" customWidth="1"/>
    <col min="8" max="8" width="1" customWidth="1"/>
    <col min="9" max="9" width="2.625" customWidth="1"/>
    <col min="10" max="10" width="1" customWidth="1"/>
    <col min="11" max="11" width="4.625" customWidth="1"/>
    <col min="12" max="12" width="1.625" customWidth="1"/>
    <col min="13" max="13" width="4.25" customWidth="1"/>
    <col min="14" max="14" width="1.125" customWidth="1"/>
    <col min="15" max="15" width="8.25" customWidth="1"/>
    <col min="16" max="16" width="3" customWidth="1"/>
    <col min="17" max="17" width="1.125" customWidth="1"/>
    <col min="18" max="18" width="7.5" customWidth="1"/>
    <col min="19" max="19" width="1.375" customWidth="1"/>
    <col min="20" max="20" width="2.25" customWidth="1"/>
    <col min="21" max="21" width="3.5" customWidth="1"/>
    <col min="22" max="22" width="1.25" customWidth="1"/>
    <col min="23" max="23" width="7.125" customWidth="1"/>
    <col min="24" max="24" width="1.875" customWidth="1"/>
    <col min="25" max="25" width="3" customWidth="1"/>
    <col min="26" max="26" width="2.625" customWidth="1"/>
    <col min="27" max="27" width="1.125" customWidth="1"/>
  </cols>
  <sheetData>
    <row r="2" spans="1:31" x14ac:dyDescent="0.15">
      <c r="Y2" s="89" t="s">
        <v>87</v>
      </c>
      <c r="Z2" s="89"/>
      <c r="AA2" s="89"/>
    </row>
    <row r="3" spans="1:31" x14ac:dyDescent="0.15">
      <c r="C3" s="98" t="s">
        <v>13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31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</row>
    <row r="5" spans="1:31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</row>
    <row r="6" spans="1:31" ht="20.85" customHeight="1" x14ac:dyDescent="0.15">
      <c r="B6" s="56" t="s">
        <v>23</v>
      </c>
      <c r="C6" s="60"/>
      <c r="D6" s="22" t="s">
        <v>257</v>
      </c>
      <c r="E6" s="88" t="s">
        <v>112</v>
      </c>
      <c r="F6" s="88"/>
      <c r="G6" s="88"/>
      <c r="H6" s="88"/>
      <c r="I6" s="88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31" ht="20.85" customHeight="1" x14ac:dyDescent="0.15">
      <c r="F7" s="100" t="s">
        <v>258</v>
      </c>
      <c r="G7" s="100"/>
      <c r="H7" s="99" t="s">
        <v>21</v>
      </c>
      <c r="I7" s="99"/>
      <c r="J7" s="99"/>
      <c r="K7" s="99"/>
      <c r="L7" s="99"/>
      <c r="M7" s="99"/>
      <c r="N7" s="99"/>
      <c r="O7" s="99"/>
      <c r="R7" s="1" t="s">
        <v>68</v>
      </c>
      <c r="S7" s="90"/>
      <c r="T7" s="90"/>
      <c r="U7" s="90"/>
      <c r="V7" s="90"/>
      <c r="W7" s="90"/>
      <c r="X7" s="90"/>
      <c r="AD7" s="108"/>
      <c r="AE7" s="108"/>
    </row>
    <row r="8" spans="1:31" ht="20.85" customHeight="1" x14ac:dyDescent="0.15">
      <c r="C8" s="142" t="s">
        <v>207</v>
      </c>
      <c r="D8" s="142"/>
      <c r="E8" s="142"/>
      <c r="F8" s="142"/>
      <c r="G8" s="142"/>
      <c r="H8" s="142"/>
      <c r="I8" s="142"/>
      <c r="J8" s="1"/>
      <c r="K8" s="1"/>
      <c r="L8" s="1"/>
      <c r="M8" s="1"/>
      <c r="N8" s="1"/>
    </row>
    <row r="9" spans="1:31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12" t="s">
        <v>25</v>
      </c>
      <c r="R9" s="10"/>
      <c r="S9" s="10"/>
      <c r="T9" s="132"/>
      <c r="U9" s="132"/>
      <c r="V9" s="132"/>
      <c r="W9" s="132"/>
      <c r="X9" s="24"/>
      <c r="AA9" s="23"/>
      <c r="AD9" s="108"/>
      <c r="AE9" s="108"/>
    </row>
    <row r="10" spans="1:31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2"/>
      <c r="R10" s="10"/>
      <c r="S10" s="10"/>
      <c r="T10" s="10"/>
      <c r="U10" s="10"/>
      <c r="V10" s="10"/>
    </row>
    <row r="11" spans="1:31" ht="22.5" customHeight="1" x14ac:dyDescent="0.15">
      <c r="C11" s="97" t="s">
        <v>16</v>
      </c>
      <c r="D11" s="97"/>
      <c r="E11" s="93"/>
      <c r="F11" s="94"/>
      <c r="G11" s="94"/>
      <c r="H11" s="94"/>
      <c r="I11" s="135" t="s">
        <v>18</v>
      </c>
      <c r="J11" s="136"/>
      <c r="K11" s="101" t="s">
        <v>20</v>
      </c>
      <c r="L11" s="119"/>
      <c r="M11" s="119"/>
      <c r="N11" s="119"/>
      <c r="O11" s="102"/>
      <c r="P11" s="93"/>
      <c r="Q11" s="94"/>
      <c r="R11" s="94"/>
      <c r="S11" s="120" t="s">
        <v>69</v>
      </c>
      <c r="T11" s="120"/>
      <c r="U11" s="97" t="s">
        <v>123</v>
      </c>
      <c r="V11" s="97"/>
      <c r="W11" s="97"/>
      <c r="X11" s="137"/>
      <c r="Y11" s="137"/>
      <c r="Z11" s="137"/>
      <c r="AA11" s="137"/>
    </row>
    <row r="12" spans="1:31" ht="22.5" customHeight="1" x14ac:dyDescent="0.15">
      <c r="C12" s="97" t="s">
        <v>17</v>
      </c>
      <c r="D12" s="97"/>
      <c r="E12" s="93"/>
      <c r="F12" s="94"/>
      <c r="G12" s="94"/>
      <c r="H12" s="94"/>
      <c r="I12" s="135" t="s">
        <v>19</v>
      </c>
      <c r="J12" s="136"/>
      <c r="K12" s="111" t="s">
        <v>89</v>
      </c>
      <c r="L12" s="112"/>
      <c r="M12" s="112"/>
      <c r="N12" s="112"/>
      <c r="O12" s="113"/>
      <c r="P12" s="95">
        <f>E12^0.663*P11^0.4444*0.008883</f>
        <v>0</v>
      </c>
      <c r="Q12" s="96"/>
      <c r="R12" s="96"/>
      <c r="S12" s="114" t="s">
        <v>77</v>
      </c>
      <c r="T12" s="114"/>
      <c r="U12" s="138" t="s">
        <v>122</v>
      </c>
      <c r="V12" s="138"/>
      <c r="W12" s="138"/>
      <c r="X12" s="137"/>
      <c r="Y12" s="139"/>
      <c r="Z12" s="140" t="s">
        <v>126</v>
      </c>
      <c r="AA12" s="141"/>
    </row>
    <row r="13" spans="1:31" x14ac:dyDescent="0.15">
      <c r="I13" s="106" t="s">
        <v>91</v>
      </c>
      <c r="J13" s="106"/>
      <c r="K13" s="107"/>
      <c r="L13" s="107"/>
      <c r="M13" s="107"/>
      <c r="N13" s="107"/>
      <c r="O13" s="107"/>
      <c r="P13" s="107"/>
      <c r="Q13" s="107"/>
      <c r="R13" s="107"/>
      <c r="S13" s="107"/>
      <c r="T13" s="107"/>
    </row>
    <row r="14" spans="1:31" s="2" customFormat="1" ht="22.5" customHeight="1" x14ac:dyDescent="0.15">
      <c r="C14" t="s">
        <v>22</v>
      </c>
      <c r="D14" s="2" t="s">
        <v>23</v>
      </c>
      <c r="F14" s="2" t="s">
        <v>24</v>
      </c>
      <c r="H14" s="2" t="s">
        <v>25</v>
      </c>
      <c r="N14" s="2">
        <f>E14^0.663*N13^0.4444*0.008883</f>
        <v>0</v>
      </c>
    </row>
    <row r="16" spans="1:31" s="2" customFormat="1" ht="22.5" customHeight="1" x14ac:dyDescent="0.15">
      <c r="A16" s="2" t="s">
        <v>26</v>
      </c>
      <c r="B16" s="129" t="s">
        <v>75</v>
      </c>
      <c r="C16" s="129"/>
      <c r="D16" s="129"/>
      <c r="E16" s="129"/>
      <c r="F16" s="129"/>
      <c r="G16" s="129"/>
      <c r="H16" s="129"/>
      <c r="I16" s="3" t="s">
        <v>39</v>
      </c>
      <c r="J16" s="3"/>
      <c r="K16" s="117" t="s">
        <v>76</v>
      </c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4" t="s">
        <v>23</v>
      </c>
      <c r="Y16" s="3">
        <v>30</v>
      </c>
      <c r="Z16" s="3" t="s">
        <v>317</v>
      </c>
      <c r="AA16" s="5" t="s">
        <v>25</v>
      </c>
    </row>
    <row r="17" spans="1:27" x14ac:dyDescent="0.15">
      <c r="C17" s="90"/>
      <c r="D17" s="90"/>
      <c r="E17" s="90"/>
      <c r="F17" s="90"/>
      <c r="G17" s="90"/>
      <c r="H17" s="90"/>
      <c r="K17" s="108"/>
      <c r="L17" s="108"/>
      <c r="M17" s="108"/>
      <c r="N17" s="108"/>
      <c r="O17" s="108"/>
      <c r="P17" s="18"/>
      <c r="Q17" s="18"/>
      <c r="R17" s="108"/>
      <c r="S17" s="108"/>
      <c r="T17" s="108"/>
      <c r="U17" s="108"/>
      <c r="V17" s="108"/>
      <c r="W17" s="108"/>
      <c r="X17" s="1"/>
    </row>
    <row r="18" spans="1:27" s="2" customFormat="1" ht="22.5" customHeight="1" x14ac:dyDescent="0.15">
      <c r="A18" s="2" t="s">
        <v>27</v>
      </c>
      <c r="B18" s="121" t="s">
        <v>50</v>
      </c>
      <c r="C18" s="121"/>
      <c r="D18" s="121"/>
      <c r="E18" s="121"/>
      <c r="F18" s="121"/>
      <c r="G18" s="121"/>
      <c r="H18" s="121"/>
      <c r="I18" s="3" t="s">
        <v>39</v>
      </c>
      <c r="J18" s="3"/>
      <c r="K18" s="122" t="s">
        <v>171</v>
      </c>
      <c r="L18" s="122"/>
      <c r="M18" s="122"/>
      <c r="N18" s="3"/>
      <c r="O18" s="19">
        <f>P12*50</f>
        <v>0</v>
      </c>
      <c r="P18" s="91" t="s">
        <v>84</v>
      </c>
      <c r="Q18" s="91"/>
      <c r="R18" s="117" t="s">
        <v>172</v>
      </c>
      <c r="S18" s="117"/>
      <c r="T18" s="117"/>
      <c r="U18" s="117"/>
      <c r="V18" s="117"/>
      <c r="W18" s="117"/>
      <c r="X18" s="4" t="s">
        <v>23</v>
      </c>
      <c r="Y18" s="3">
        <v>60</v>
      </c>
      <c r="Z18" s="3" t="s">
        <v>42</v>
      </c>
      <c r="AA18" s="5" t="s">
        <v>25</v>
      </c>
    </row>
    <row r="19" spans="1:27" x14ac:dyDescent="0.15">
      <c r="C19" s="90"/>
      <c r="D19" s="90"/>
      <c r="E19" s="90"/>
      <c r="F19" s="90"/>
      <c r="G19" s="90"/>
      <c r="H19" s="90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</row>
    <row r="20" spans="1:27" s="2" customFormat="1" ht="22.5" customHeight="1" x14ac:dyDescent="0.15">
      <c r="A20" s="2" t="s">
        <v>28</v>
      </c>
      <c r="B20" s="121" t="s">
        <v>47</v>
      </c>
      <c r="C20" s="121"/>
      <c r="D20" s="121"/>
      <c r="E20" s="121"/>
      <c r="F20" s="121"/>
      <c r="G20" s="121"/>
      <c r="H20" s="121"/>
      <c r="I20" s="3"/>
      <c r="J20" s="3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4" t="s">
        <v>23</v>
      </c>
      <c r="Y20" s="3">
        <v>15</v>
      </c>
      <c r="Z20" s="3" t="s">
        <v>42</v>
      </c>
      <c r="AA20" s="5" t="s">
        <v>25</v>
      </c>
    </row>
    <row r="21" spans="1:27" x14ac:dyDescent="0.15">
      <c r="C21" s="90"/>
      <c r="D21" s="90"/>
      <c r="E21" s="90"/>
      <c r="F21" s="90"/>
      <c r="G21" s="90"/>
      <c r="H21" s="90"/>
      <c r="K21" s="108"/>
      <c r="L21" s="108"/>
      <c r="M21" s="108"/>
      <c r="N21" s="108"/>
      <c r="O21" s="108"/>
      <c r="P21" s="18"/>
      <c r="Q21" s="18"/>
      <c r="R21" s="108"/>
      <c r="S21" s="108"/>
      <c r="T21" s="108"/>
      <c r="U21" s="108"/>
      <c r="V21" s="108"/>
      <c r="W21" s="108"/>
      <c r="X21" s="1"/>
    </row>
    <row r="22" spans="1:27" s="2" customFormat="1" ht="22.5" customHeight="1" thickBot="1" x14ac:dyDescent="0.2">
      <c r="A22" s="2" t="s">
        <v>29</v>
      </c>
      <c r="B22" s="121" t="s">
        <v>50</v>
      </c>
      <c r="C22" s="121"/>
      <c r="D22" s="121"/>
      <c r="E22" s="121"/>
      <c r="F22" s="121"/>
      <c r="G22" s="121"/>
      <c r="H22" s="121"/>
      <c r="I22" s="3" t="s">
        <v>39</v>
      </c>
      <c r="J22" s="3"/>
      <c r="K22" s="35" t="s">
        <v>119</v>
      </c>
      <c r="L22" s="35"/>
      <c r="M22" s="35"/>
      <c r="N22" s="3"/>
      <c r="O22" s="20" t="e">
        <f>U22*(25+(((140-E11)*P11)/(X12*72))*IF(X11="男",1,0.85))</f>
        <v>#DIV/0!</v>
      </c>
      <c r="P22" s="91" t="s">
        <v>84</v>
      </c>
      <c r="Q22" s="91"/>
      <c r="R22" s="26" t="s">
        <v>124</v>
      </c>
      <c r="S22" s="26"/>
      <c r="T22" s="26" t="s">
        <v>125</v>
      </c>
      <c r="U22" s="27">
        <v>5</v>
      </c>
      <c r="V22" s="21"/>
      <c r="W22" s="21"/>
      <c r="X22" s="4" t="s">
        <v>23</v>
      </c>
      <c r="Y22" s="3">
        <v>60</v>
      </c>
      <c r="Z22" s="3" t="s">
        <v>42</v>
      </c>
      <c r="AA22" s="5" t="s">
        <v>25</v>
      </c>
    </row>
    <row r="23" spans="1:27" ht="14.25" thickTop="1" x14ac:dyDescent="0.15">
      <c r="C23" s="90"/>
      <c r="D23" s="90"/>
      <c r="E23" s="90"/>
      <c r="F23" s="90"/>
      <c r="G23" s="90"/>
      <c r="H23" s="90"/>
      <c r="K23" s="134" t="s">
        <v>127</v>
      </c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</row>
    <row r="24" spans="1:27" s="2" customFormat="1" ht="22.5" customHeight="1" x14ac:dyDescent="0.15">
      <c r="A24" s="2" t="s">
        <v>30</v>
      </c>
      <c r="B24" s="121" t="s">
        <v>47</v>
      </c>
      <c r="C24" s="121"/>
      <c r="D24" s="121"/>
      <c r="E24" s="121"/>
      <c r="F24" s="121"/>
      <c r="G24" s="121"/>
      <c r="H24" s="121"/>
      <c r="I24" s="3"/>
      <c r="J24" s="3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4" t="s">
        <v>23</v>
      </c>
      <c r="Y24" s="3">
        <v>10</v>
      </c>
      <c r="Z24" s="3" t="s">
        <v>42</v>
      </c>
      <c r="AA24" s="5" t="s">
        <v>25</v>
      </c>
    </row>
    <row r="25" spans="1:27" x14ac:dyDescent="0.15">
      <c r="C25" s="90"/>
      <c r="D25" s="90"/>
      <c r="E25" s="90"/>
      <c r="F25" s="90"/>
      <c r="G25" s="90"/>
      <c r="H25" s="90"/>
      <c r="K25" s="108"/>
      <c r="L25" s="108"/>
      <c r="M25" s="108"/>
      <c r="N25" s="108"/>
      <c r="O25" s="108"/>
      <c r="P25" s="18"/>
      <c r="Q25" s="18"/>
      <c r="R25" s="108"/>
      <c r="S25" s="108"/>
      <c r="T25" s="108"/>
      <c r="U25" s="108"/>
      <c r="V25" s="108"/>
      <c r="W25" s="108"/>
      <c r="X25" s="1"/>
    </row>
    <row r="28" spans="1:27" s="2" customFormat="1" ht="18.75" customHeight="1" x14ac:dyDescent="0.15">
      <c r="C28" t="s">
        <v>212</v>
      </c>
      <c r="D28" s="2" t="s">
        <v>23</v>
      </c>
      <c r="F28" s="2" t="s">
        <v>24</v>
      </c>
      <c r="H28" s="2" t="s">
        <v>25</v>
      </c>
      <c r="J28" s="2" t="s">
        <v>147</v>
      </c>
      <c r="L28" s="2" t="s">
        <v>173</v>
      </c>
      <c r="N28" s="2" t="s">
        <v>174</v>
      </c>
      <c r="R28"/>
    </row>
    <row r="29" spans="1:27" s="2" customFormat="1" ht="22.5" customHeight="1" x14ac:dyDescent="0.15">
      <c r="A29" s="2" t="s">
        <v>26</v>
      </c>
      <c r="C29" s="129" t="s">
        <v>75</v>
      </c>
      <c r="D29" s="129"/>
      <c r="E29" s="129"/>
      <c r="F29" s="129"/>
      <c r="G29" s="129"/>
      <c r="H29" s="129"/>
      <c r="I29" s="3" t="s">
        <v>39</v>
      </c>
      <c r="J29" s="3"/>
      <c r="K29" s="91" t="s">
        <v>76</v>
      </c>
      <c r="L29" s="91"/>
      <c r="M29" s="91"/>
      <c r="N29" s="91"/>
      <c r="O29" s="91"/>
      <c r="P29" s="3"/>
      <c r="Q29" s="3"/>
      <c r="R29" s="91"/>
      <c r="S29" s="91"/>
      <c r="T29" s="91"/>
      <c r="U29" s="91"/>
      <c r="V29" s="91"/>
      <c r="W29" s="91"/>
      <c r="X29" s="4" t="s">
        <v>23</v>
      </c>
      <c r="Y29" s="3">
        <v>30</v>
      </c>
      <c r="Z29" s="3" t="s">
        <v>42</v>
      </c>
      <c r="AA29" s="5" t="s">
        <v>25</v>
      </c>
    </row>
    <row r="31" spans="1:27" s="2" customFormat="1" ht="22.5" customHeight="1" x14ac:dyDescent="0.15">
      <c r="A31" s="2" t="s">
        <v>27</v>
      </c>
      <c r="C31" s="91" t="s">
        <v>50</v>
      </c>
      <c r="D31" s="91"/>
      <c r="E31" s="91"/>
      <c r="F31" s="91"/>
      <c r="G31" s="91"/>
      <c r="H31" s="91"/>
      <c r="I31" s="3" t="s">
        <v>39</v>
      </c>
      <c r="J31" s="3"/>
      <c r="K31" s="122" t="s">
        <v>175</v>
      </c>
      <c r="L31" s="122"/>
      <c r="M31" s="122"/>
      <c r="N31" s="3"/>
      <c r="O31" s="19">
        <f>P12*50</f>
        <v>0</v>
      </c>
      <c r="P31" s="91" t="s">
        <v>84</v>
      </c>
      <c r="Q31" s="91"/>
      <c r="R31" s="117" t="s">
        <v>172</v>
      </c>
      <c r="S31" s="117"/>
      <c r="T31" s="117"/>
      <c r="U31" s="117"/>
      <c r="V31" s="117"/>
      <c r="W31" s="117"/>
      <c r="X31" s="4" t="s">
        <v>23</v>
      </c>
      <c r="Y31" s="3">
        <v>60</v>
      </c>
      <c r="Z31" s="3" t="s">
        <v>42</v>
      </c>
      <c r="AA31" s="5" t="s">
        <v>25</v>
      </c>
    </row>
    <row r="32" spans="1:27" x14ac:dyDescent="0.15">
      <c r="C32" s="90"/>
      <c r="D32" s="90"/>
      <c r="E32" s="90"/>
      <c r="F32" s="90"/>
      <c r="G32" s="90"/>
      <c r="H32" s="90"/>
      <c r="K32" s="90"/>
      <c r="L32" s="90"/>
      <c r="M32" s="90"/>
      <c r="N32" s="90"/>
      <c r="O32" s="90"/>
      <c r="R32" s="90"/>
      <c r="S32" s="90"/>
      <c r="T32" s="90"/>
      <c r="U32" s="90"/>
      <c r="V32" s="90"/>
      <c r="W32" s="90"/>
      <c r="X32" s="1"/>
    </row>
    <row r="33" spans="1:27" s="2" customFormat="1" ht="22.5" customHeight="1" x14ac:dyDescent="0.15">
      <c r="A33" s="2" t="s">
        <v>28</v>
      </c>
      <c r="C33" s="91" t="s">
        <v>47</v>
      </c>
      <c r="D33" s="91"/>
      <c r="E33" s="91"/>
      <c r="F33" s="91"/>
      <c r="G33" s="91"/>
      <c r="H33" s="91"/>
      <c r="I33" s="3"/>
      <c r="J33" s="3"/>
      <c r="K33" s="91"/>
      <c r="L33" s="91"/>
      <c r="M33" s="91"/>
      <c r="N33" s="91"/>
      <c r="O33" s="91"/>
      <c r="P33" s="3"/>
      <c r="Q33" s="3"/>
      <c r="R33" s="91"/>
      <c r="S33" s="91"/>
      <c r="T33" s="91"/>
      <c r="U33" s="91"/>
      <c r="V33" s="91"/>
      <c r="W33" s="91"/>
      <c r="X33" s="4" t="s">
        <v>23</v>
      </c>
      <c r="Y33" s="3">
        <v>15</v>
      </c>
      <c r="Z33" s="3" t="s">
        <v>42</v>
      </c>
      <c r="AA33" s="5" t="s">
        <v>25</v>
      </c>
    </row>
    <row r="34" spans="1:27" x14ac:dyDescent="0.15">
      <c r="C34" s="90"/>
      <c r="D34" s="90"/>
      <c r="E34" s="90"/>
      <c r="F34" s="90"/>
      <c r="G34" s="90"/>
      <c r="H34" s="90"/>
      <c r="K34" s="90"/>
      <c r="L34" s="90"/>
      <c r="M34" s="90"/>
      <c r="N34" s="90"/>
      <c r="O34" s="90"/>
      <c r="R34" s="90"/>
      <c r="S34" s="90"/>
      <c r="T34" s="90"/>
      <c r="U34" s="90"/>
      <c r="V34" s="90"/>
      <c r="W34" s="90"/>
      <c r="X34" s="1"/>
    </row>
    <row r="35" spans="1:27" ht="14.25" thickBot="1" x14ac:dyDescent="0.2"/>
    <row r="36" spans="1:27" ht="12" customHeight="1" thickTop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s="2" customFormat="1" ht="22.5" customHeight="1" x14ac:dyDescent="0.15">
      <c r="C37" s="2" t="s">
        <v>178</v>
      </c>
      <c r="D37" s="117" t="s">
        <v>61</v>
      </c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3"/>
    </row>
    <row r="38" spans="1:27" ht="7.5" customHeight="1" x14ac:dyDescent="0.15"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"/>
    </row>
    <row r="39" spans="1:27" s="2" customFormat="1" ht="22.5" customHeight="1" x14ac:dyDescent="0.15">
      <c r="C39" s="2" t="s">
        <v>180</v>
      </c>
      <c r="D39" s="117" t="s">
        <v>62</v>
      </c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3"/>
    </row>
    <row r="41" spans="1:27" x14ac:dyDescent="0.15">
      <c r="C41" s="90" t="s">
        <v>37</v>
      </c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1"/>
      <c r="T41" s="1"/>
    </row>
  </sheetData>
  <protectedRanges>
    <protectedRange sqref="F9 E11:E12 P11 E14 G14 G28 G39 E37 G37 E39 E28" name="範囲1"/>
  </protectedRanges>
  <mergeCells count="75">
    <mergeCell ref="Y2:AA2"/>
    <mergeCell ref="C3:W5"/>
    <mergeCell ref="F7:G7"/>
    <mergeCell ref="H7:O7"/>
    <mergeCell ref="S7:X7"/>
    <mergeCell ref="E6:I6"/>
    <mergeCell ref="AD7:AE7"/>
    <mergeCell ref="C8:I8"/>
    <mergeCell ref="C9:D9"/>
    <mergeCell ref="F9:P9"/>
    <mergeCell ref="T9:W9"/>
    <mergeCell ref="AD9:AE9"/>
    <mergeCell ref="X11:AA11"/>
    <mergeCell ref="C12:D12"/>
    <mergeCell ref="E12:H12"/>
    <mergeCell ref="K12:O12"/>
    <mergeCell ref="P12:R12"/>
    <mergeCell ref="S12:T12"/>
    <mergeCell ref="U12:W12"/>
    <mergeCell ref="X12:Y12"/>
    <mergeCell ref="Z12:AA12"/>
    <mergeCell ref="C11:D11"/>
    <mergeCell ref="E11:H11"/>
    <mergeCell ref="K11:O11"/>
    <mergeCell ref="P11:R11"/>
    <mergeCell ref="S11:T11"/>
    <mergeCell ref="U11:W11"/>
    <mergeCell ref="I11:J11"/>
    <mergeCell ref="I13:T13"/>
    <mergeCell ref="B16:H16"/>
    <mergeCell ref="K16:Q16"/>
    <mergeCell ref="R16:W16"/>
    <mergeCell ref="C17:H17"/>
    <mergeCell ref="K17:O17"/>
    <mergeCell ref="R17:W17"/>
    <mergeCell ref="B18:H18"/>
    <mergeCell ref="K18:M18"/>
    <mergeCell ref="P18:Q18"/>
    <mergeCell ref="R18:W18"/>
    <mergeCell ref="C21:H21"/>
    <mergeCell ref="K21:O21"/>
    <mergeCell ref="R21:W21"/>
    <mergeCell ref="B22:H22"/>
    <mergeCell ref="P22:Q22"/>
    <mergeCell ref="C23:H23"/>
    <mergeCell ref="K23:AA23"/>
    <mergeCell ref="B24:H24"/>
    <mergeCell ref="K24:W24"/>
    <mergeCell ref="C25:H25"/>
    <mergeCell ref="K25:O25"/>
    <mergeCell ref="R25:W25"/>
    <mergeCell ref="C29:H29"/>
    <mergeCell ref="K29:O29"/>
    <mergeCell ref="R29:W29"/>
    <mergeCell ref="P31:Q31"/>
    <mergeCell ref="R31:W31"/>
    <mergeCell ref="C32:H32"/>
    <mergeCell ref="K32:O32"/>
    <mergeCell ref="R32:W32"/>
    <mergeCell ref="I12:J12"/>
    <mergeCell ref="C41:R41"/>
    <mergeCell ref="C19:H19"/>
    <mergeCell ref="K19:AA19"/>
    <mergeCell ref="B20:H20"/>
    <mergeCell ref="K20:W20"/>
    <mergeCell ref="D37:U37"/>
    <mergeCell ref="D39:U39"/>
    <mergeCell ref="C33:H33"/>
    <mergeCell ref="K33:O33"/>
    <mergeCell ref="R33:W33"/>
    <mergeCell ref="C34:H34"/>
    <mergeCell ref="K34:O34"/>
    <mergeCell ref="R34:W34"/>
    <mergeCell ref="C31:H31"/>
    <mergeCell ref="K31:M31"/>
  </mergeCells>
  <phoneticPr fontId="1"/>
  <dataValidations disablePrompts="1" count="2">
    <dataValidation type="list" allowBlank="1" showInputMessage="1" showErrorMessage="1" sqref="X11:AA11" xr:uid="{00000000-0002-0000-2700-000000000000}">
      <formula1>"男,女"</formula1>
    </dataValidation>
    <dataValidation showDropDown="1" showInputMessage="1" showErrorMessage="1" sqref="J20:N20 J24:N24" xr:uid="{00000000-0002-0000-2700-000001000000}"/>
  </dataValidations>
  <hyperlinks>
    <hyperlink ref="Y2:AA2" location="目次!A1" display="戻る" xr:uid="{00000000-0004-0000-2700-000000000000}"/>
  </hyperlinks>
  <pageMargins left="0.70866141732283472" right="0.70866141732283472" top="0.74803149606299213" bottom="0.74803149606299213" header="0.31496062992125984" footer="0.31496062992125984"/>
  <pageSetup paperSize="9" scale="92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18</xdr:col>
                    <xdr:colOff>19050</xdr:colOff>
                    <xdr:row>6</xdr:row>
                    <xdr:rowOff>0</xdr:rowOff>
                  </from>
                  <to>
                    <xdr:col>20</xdr:col>
                    <xdr:colOff>171450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>
                  <from>
                    <xdr:col>21</xdr:col>
                    <xdr:colOff>19050</xdr:colOff>
                    <xdr:row>6</xdr:row>
                    <xdr:rowOff>0</xdr:rowOff>
                  </from>
                  <to>
                    <xdr:col>22</xdr:col>
                    <xdr:colOff>295275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00000000-0002-0000-2700-000002000000}">
          <x14:formula1>
            <xm:f>MST!$D$4:$D$17</xm:f>
          </x14:formula1>
          <xm:sqref>R16:W16 R33:W33 R29:W29</xm:sqref>
        </x14:dataValidation>
        <x14:dataValidation type="list" allowBlank="1" showInputMessage="1" showErrorMessage="1" xr:uid="{00000000-0002-0000-2700-000003000000}">
          <x14:formula1>
            <xm:f>MST!$F$4:$F$17</xm:f>
          </x14:formula1>
          <xm:sqref>J16:N16 C29:H29</xm:sqref>
        </x14:dataValidation>
        <x14:dataValidation type="list" allowBlank="1" showInputMessage="1" showErrorMessage="1" xr:uid="{00000000-0002-0000-2700-000004000000}">
          <x14:formula1>
            <xm:f>MST!$B$4:$B$17</xm:f>
          </x14:formula1>
          <xm:sqref>B16 B20:H20 C33:H33 C31:H31 B24:H24 B22:H22 B18:H18</xm:sqref>
        </x14:dataValidation>
        <x14:dataValidation type="list" allowBlank="1" showInputMessage="1" showErrorMessage="1" xr:uid="{00000000-0002-0000-2700-000005000000}">
          <x14:formula1>
            <xm:f>MST!$F$4:$F$16</xm:f>
          </x14:formula1>
          <xm:sqref>D37 D39</xm:sqref>
        </x14:dataValidation>
        <x14:dataValidation type="list" allowBlank="1" showInputMessage="1" showErrorMessage="1" xr:uid="{00000000-0002-0000-2700-000006000000}">
          <x14:formula1>
            <xm:f>MST!$B$22:$B$26</xm:f>
          </x14:formula1>
          <xm:sqref>C8:I8</xm:sqref>
        </x14:dataValidation>
        <x14:dataValidation type="list" allowBlank="1" showInputMessage="1" showErrorMessage="1" xr:uid="{00000000-0002-0000-2700-000007000000}">
          <x14:formula1>
            <xm:f>目次!$D$1:$D$28</xm:f>
          </x14:formula1>
          <xm:sqref>C3:W5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3">
    <tabColor theme="9"/>
    <pageSetUpPr fitToPage="1"/>
  </sheetPr>
  <dimension ref="A2:AC48"/>
  <sheetViews>
    <sheetView showGridLines="0" showRowColHeaders="0" zoomScale="130" zoomScaleNormal="130" zoomScaleSheetLayoutView="100" zoomScalePageLayoutView="160" workbookViewId="0">
      <selection activeCell="P16" sqref="P16:U16"/>
    </sheetView>
  </sheetViews>
  <sheetFormatPr defaultRowHeight="13.5" x14ac:dyDescent="0.15"/>
  <cols>
    <col min="1" max="1" width="4" customWidth="1"/>
    <col min="2" max="2" width="3" customWidth="1"/>
    <col min="3" max="3" width="7.625" customWidth="1"/>
    <col min="4" max="4" width="1.75" customWidth="1"/>
    <col min="5" max="5" width="3.125" customWidth="1"/>
    <col min="6" max="6" width="2.125" customWidth="1"/>
    <col min="7" max="7" width="3.125" customWidth="1"/>
    <col min="8" max="8" width="1.5" customWidth="1"/>
    <col min="9" max="9" width="2.625" customWidth="1"/>
    <col min="10" max="10" width="3.5" customWidth="1"/>
    <col min="11" max="11" width="1" customWidth="1"/>
    <col min="12" max="12" width="6.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4.375" customWidth="1"/>
    <col min="24" max="24" width="2.625" customWidth="1"/>
    <col min="25" max="25" width="1.125" customWidth="1"/>
  </cols>
  <sheetData>
    <row r="2" spans="1:29" x14ac:dyDescent="0.15">
      <c r="W2" s="89" t="s">
        <v>87</v>
      </c>
      <c r="X2" s="89"/>
      <c r="Y2" s="89"/>
    </row>
    <row r="3" spans="1:29" x14ac:dyDescent="0.15">
      <c r="C3" s="98" t="s">
        <v>181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1:29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1:29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1:29" ht="20.85" customHeight="1" x14ac:dyDescent="0.15">
      <c r="B6" s="56" t="s">
        <v>23</v>
      </c>
      <c r="C6" s="60"/>
      <c r="D6" s="22" t="s">
        <v>257</v>
      </c>
      <c r="E6" s="88" t="s">
        <v>112</v>
      </c>
      <c r="F6" s="88"/>
      <c r="G6" s="88"/>
      <c r="H6" s="88"/>
      <c r="I6" s="88"/>
      <c r="J6" s="22"/>
      <c r="K6" s="22"/>
      <c r="L6" s="22"/>
      <c r="M6" s="22"/>
      <c r="N6" s="22"/>
      <c r="O6" s="22"/>
      <c r="P6" s="22"/>
      <c r="Q6" s="22"/>
      <c r="R6" s="22"/>
    </row>
    <row r="7" spans="1:29" ht="20.85" customHeight="1" x14ac:dyDescent="0.15">
      <c r="F7" s="100">
        <v>3</v>
      </c>
      <c r="G7" s="100"/>
      <c r="H7" s="99" t="s">
        <v>21</v>
      </c>
      <c r="I7" s="99"/>
      <c r="J7" s="99"/>
      <c r="K7" s="99"/>
      <c r="L7" s="99"/>
      <c r="M7" s="99"/>
      <c r="P7" s="1" t="s">
        <v>68</v>
      </c>
      <c r="Q7" s="90"/>
      <c r="R7" s="90"/>
      <c r="S7" s="90"/>
      <c r="T7" s="90"/>
      <c r="U7" s="90"/>
      <c r="V7" s="90"/>
      <c r="AB7" s="108"/>
      <c r="AC7" s="108"/>
    </row>
    <row r="8" spans="1:29" ht="20.85" customHeight="1" x14ac:dyDescent="0.15">
      <c r="C8" s="118" t="s">
        <v>206</v>
      </c>
      <c r="D8" s="118"/>
      <c r="E8" s="118"/>
      <c r="F8" s="118"/>
      <c r="G8" s="118"/>
      <c r="H8" s="118"/>
      <c r="I8" s="118"/>
      <c r="J8" s="1"/>
      <c r="K8" s="1"/>
      <c r="L8" s="1"/>
    </row>
    <row r="9" spans="1:29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12" t="s">
        <v>25</v>
      </c>
      <c r="P9" s="10"/>
      <c r="Q9" s="10"/>
      <c r="R9" s="10"/>
      <c r="S9" s="10"/>
      <c r="T9" s="10"/>
      <c r="AB9" s="108"/>
      <c r="AC9" s="108"/>
    </row>
    <row r="10" spans="1:29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12"/>
      <c r="P10" s="10"/>
      <c r="Q10" s="10"/>
      <c r="R10" s="10"/>
      <c r="S10" s="10"/>
      <c r="T10" s="10"/>
    </row>
    <row r="11" spans="1:29" ht="22.5" customHeight="1" x14ac:dyDescent="0.15">
      <c r="C11" s="97" t="s">
        <v>16</v>
      </c>
      <c r="D11" s="97"/>
      <c r="E11" s="93"/>
      <c r="F11" s="94"/>
      <c r="G11" s="94"/>
      <c r="H11" s="94"/>
      <c r="I11" s="17" t="s">
        <v>18</v>
      </c>
      <c r="J11" s="101" t="s">
        <v>20</v>
      </c>
      <c r="K11" s="119"/>
      <c r="L11" s="119"/>
      <c r="M11" s="102"/>
      <c r="N11" s="93"/>
      <c r="O11" s="94"/>
      <c r="P11" s="94"/>
      <c r="Q11" s="120" t="s">
        <v>69</v>
      </c>
      <c r="R11" s="120"/>
      <c r="S11" s="16"/>
      <c r="T11" s="10"/>
    </row>
    <row r="12" spans="1:29" ht="22.5" customHeight="1" x14ac:dyDescent="0.15">
      <c r="C12" s="97" t="s">
        <v>17</v>
      </c>
      <c r="D12" s="97"/>
      <c r="E12" s="93"/>
      <c r="F12" s="94"/>
      <c r="G12" s="94"/>
      <c r="H12" s="94"/>
      <c r="I12" s="17" t="s">
        <v>19</v>
      </c>
      <c r="J12" s="103" t="s">
        <v>89</v>
      </c>
      <c r="K12" s="127"/>
      <c r="L12" s="127"/>
      <c r="M12" s="104"/>
      <c r="N12" s="95">
        <f>E12^0.663*N11^0.4444*0.008883</f>
        <v>0</v>
      </c>
      <c r="O12" s="96"/>
      <c r="P12" s="96"/>
      <c r="Q12" s="114" t="s">
        <v>77</v>
      </c>
      <c r="R12" s="114"/>
      <c r="S12" s="16"/>
      <c r="T12" s="10"/>
    </row>
    <row r="13" spans="1:29" x14ac:dyDescent="0.15">
      <c r="I13" s="106" t="s">
        <v>91</v>
      </c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s="2" customFormat="1" ht="22.5" customHeight="1" x14ac:dyDescent="0.15">
      <c r="C14" s="2" t="s">
        <v>22</v>
      </c>
      <c r="D14" s="2" t="s">
        <v>23</v>
      </c>
      <c r="F14" s="2" t="s">
        <v>24</v>
      </c>
      <c r="H14" s="2" t="s">
        <v>25</v>
      </c>
    </row>
    <row r="16" spans="1:29" s="2" customFormat="1" ht="22.5" customHeight="1" x14ac:dyDescent="0.15">
      <c r="A16" s="2" t="s">
        <v>26</v>
      </c>
      <c r="B16" s="129" t="s">
        <v>75</v>
      </c>
      <c r="C16" s="129"/>
      <c r="D16" s="129"/>
      <c r="E16" s="129"/>
      <c r="F16" s="129"/>
      <c r="G16" s="129"/>
      <c r="H16" s="129"/>
      <c r="I16" s="3" t="s">
        <v>39</v>
      </c>
      <c r="J16" s="117" t="s">
        <v>76</v>
      </c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4" t="s">
        <v>23</v>
      </c>
      <c r="W16" s="3">
        <v>15</v>
      </c>
      <c r="X16" s="3" t="s">
        <v>42</v>
      </c>
      <c r="Y16" s="5" t="s">
        <v>25</v>
      </c>
    </row>
    <row r="17" spans="1:25" x14ac:dyDescent="0.15">
      <c r="C17" s="90"/>
      <c r="D17" s="90"/>
      <c r="E17" s="90"/>
      <c r="F17" s="90"/>
      <c r="G17" s="90"/>
      <c r="H17" s="90"/>
      <c r="J17" s="108"/>
      <c r="K17" s="108"/>
      <c r="L17" s="108"/>
      <c r="M17" s="108"/>
      <c r="N17" s="18"/>
      <c r="O17" s="18"/>
      <c r="P17" s="108"/>
      <c r="Q17" s="108"/>
      <c r="R17" s="108"/>
      <c r="S17" s="108"/>
      <c r="T17" s="108"/>
      <c r="U17" s="108"/>
      <c r="V17" s="1"/>
    </row>
    <row r="18" spans="1:25" s="2" customFormat="1" ht="22.5" customHeight="1" x14ac:dyDescent="0.15">
      <c r="A18" s="2" t="s">
        <v>27</v>
      </c>
      <c r="B18" s="121" t="s">
        <v>44</v>
      </c>
      <c r="C18" s="121"/>
      <c r="D18" s="121"/>
      <c r="E18" s="121"/>
      <c r="F18" s="121"/>
      <c r="G18" s="121"/>
      <c r="H18" s="121"/>
      <c r="I18" s="3" t="s">
        <v>39</v>
      </c>
      <c r="J18" s="117" t="s">
        <v>80</v>
      </c>
      <c r="K18" s="117"/>
      <c r="L18" s="117"/>
      <c r="M18" s="117"/>
      <c r="N18" s="5"/>
      <c r="O18" s="5"/>
      <c r="P18" s="117"/>
      <c r="Q18" s="117"/>
      <c r="R18" s="117"/>
      <c r="S18" s="117"/>
      <c r="T18" s="117"/>
      <c r="U18" s="117"/>
      <c r="V18" s="4" t="s">
        <v>23</v>
      </c>
      <c r="W18" s="3">
        <v>60</v>
      </c>
      <c r="X18" s="3" t="s">
        <v>42</v>
      </c>
      <c r="Y18" s="5" t="s">
        <v>25</v>
      </c>
    </row>
    <row r="19" spans="1:25" x14ac:dyDescent="0.15">
      <c r="C19" s="90"/>
      <c r="D19" s="90"/>
      <c r="E19" s="90"/>
      <c r="F19" s="90"/>
      <c r="G19" s="90"/>
      <c r="H19" s="90"/>
      <c r="J19" s="108"/>
      <c r="K19" s="108"/>
      <c r="L19" s="108"/>
      <c r="M19" s="108"/>
      <c r="N19" s="18"/>
      <c r="O19" s="18"/>
      <c r="P19" s="108"/>
      <c r="Q19" s="108"/>
      <c r="R19" s="108"/>
      <c r="S19" s="108"/>
      <c r="T19" s="108"/>
      <c r="U19" s="108"/>
      <c r="V19" s="1"/>
    </row>
    <row r="20" spans="1:25" s="2" customFormat="1" ht="22.5" customHeight="1" x14ac:dyDescent="0.15">
      <c r="A20" s="2" t="s">
        <v>182</v>
      </c>
      <c r="B20" s="121" t="s">
        <v>46</v>
      </c>
      <c r="C20" s="121"/>
      <c r="D20" s="121"/>
      <c r="E20" s="121"/>
      <c r="F20" s="121"/>
      <c r="G20" s="121"/>
      <c r="H20" s="121"/>
      <c r="I20" s="3" t="s">
        <v>39</v>
      </c>
      <c r="J20" s="117" t="s">
        <v>197</v>
      </c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4" t="s">
        <v>23</v>
      </c>
      <c r="W20" s="3">
        <v>30</v>
      </c>
      <c r="X20" s="3" t="s">
        <v>42</v>
      </c>
      <c r="Y20" s="5" t="s">
        <v>25</v>
      </c>
    </row>
    <row r="21" spans="1:25" x14ac:dyDescent="0.15">
      <c r="C21" s="90"/>
      <c r="D21" s="90"/>
      <c r="E21" s="90"/>
      <c r="F21" s="90"/>
      <c r="G21" s="90"/>
      <c r="H21" s="90"/>
      <c r="J21" s="108"/>
      <c r="K21" s="108"/>
      <c r="L21" s="108"/>
      <c r="M21" s="108"/>
      <c r="N21" s="18"/>
      <c r="O21" s="18"/>
      <c r="P21" s="108"/>
      <c r="Q21" s="108"/>
      <c r="R21" s="108"/>
      <c r="S21" s="108"/>
      <c r="T21" s="108"/>
      <c r="U21" s="108"/>
      <c r="V21" s="1"/>
    </row>
    <row r="22" spans="1:25" s="2" customFormat="1" ht="22.5" customHeight="1" x14ac:dyDescent="0.15">
      <c r="A22" s="2" t="s">
        <v>183</v>
      </c>
      <c r="B22" s="121" t="s">
        <v>44</v>
      </c>
      <c r="C22" s="121"/>
      <c r="D22" s="121"/>
      <c r="E22" s="121"/>
      <c r="F22" s="121"/>
      <c r="G22" s="121"/>
      <c r="H22" s="121"/>
      <c r="I22" s="3" t="s">
        <v>39</v>
      </c>
      <c r="J22" s="5" t="s">
        <v>55</v>
      </c>
      <c r="K22" s="5"/>
      <c r="L22" s="5"/>
      <c r="M22" s="5"/>
      <c r="N22" s="5"/>
      <c r="O22" s="5"/>
      <c r="P22" s="117"/>
      <c r="Q22" s="117"/>
      <c r="R22" s="117"/>
      <c r="S22" s="117"/>
      <c r="T22" s="117"/>
      <c r="U22" s="117"/>
      <c r="V22" s="4" t="s">
        <v>23</v>
      </c>
      <c r="W22" s="3">
        <v>60</v>
      </c>
      <c r="X22" s="3" t="s">
        <v>42</v>
      </c>
      <c r="Y22" s="5" t="s">
        <v>25</v>
      </c>
    </row>
    <row r="23" spans="1:25" x14ac:dyDescent="0.15">
      <c r="C23" s="90"/>
      <c r="D23" s="90"/>
      <c r="E23" s="90"/>
      <c r="F23" s="90"/>
      <c r="G23" s="90"/>
      <c r="H23" s="90"/>
      <c r="J23" s="108"/>
      <c r="K23" s="108"/>
      <c r="L23" s="108"/>
      <c r="M23" s="108"/>
      <c r="N23" s="18"/>
      <c r="O23" s="18"/>
      <c r="P23" s="108"/>
      <c r="Q23" s="108"/>
      <c r="R23" s="108"/>
      <c r="S23" s="108"/>
      <c r="T23" s="108"/>
      <c r="U23" s="108"/>
      <c r="V23" s="1"/>
    </row>
    <row r="24" spans="1:25" s="2" customFormat="1" ht="22.5" customHeight="1" x14ac:dyDescent="0.15">
      <c r="A24" s="2" t="s">
        <v>184</v>
      </c>
      <c r="B24" s="121" t="s">
        <v>45</v>
      </c>
      <c r="C24" s="121"/>
      <c r="D24" s="121"/>
      <c r="E24" s="121"/>
      <c r="F24" s="121"/>
      <c r="G24" s="121"/>
      <c r="H24" s="121"/>
      <c r="I24" s="3" t="s">
        <v>39</v>
      </c>
      <c r="J24" s="122" t="s">
        <v>85</v>
      </c>
      <c r="K24" s="122"/>
      <c r="L24" s="122"/>
      <c r="M24" s="20">
        <f>N12*80</f>
        <v>0</v>
      </c>
      <c r="N24" s="91" t="s">
        <v>84</v>
      </c>
      <c r="O24" s="91"/>
      <c r="P24" s="117" t="s">
        <v>86</v>
      </c>
      <c r="Q24" s="117"/>
      <c r="R24" s="117"/>
      <c r="S24" s="117"/>
      <c r="T24" s="117"/>
      <c r="U24" s="117"/>
      <c r="V24" s="4" t="s">
        <v>23</v>
      </c>
      <c r="W24" s="3">
        <v>60</v>
      </c>
      <c r="X24" s="3" t="s">
        <v>42</v>
      </c>
      <c r="Y24" s="5" t="s">
        <v>25</v>
      </c>
    </row>
    <row r="25" spans="1:25" x14ac:dyDescent="0.15">
      <c r="C25" s="90"/>
      <c r="D25" s="90"/>
      <c r="E25" s="90"/>
      <c r="F25" s="90"/>
      <c r="G25" s="90"/>
      <c r="H25" s="90"/>
      <c r="J25" s="108"/>
      <c r="K25" s="108"/>
      <c r="L25" s="108"/>
      <c r="M25" s="108"/>
      <c r="N25" s="18"/>
      <c r="O25" s="18"/>
      <c r="P25" s="108"/>
      <c r="Q25" s="108"/>
      <c r="R25" s="108"/>
      <c r="S25" s="108"/>
      <c r="T25" s="108"/>
      <c r="U25" s="108"/>
      <c r="V25" s="1"/>
    </row>
    <row r="26" spans="1:25" s="2" customFormat="1" ht="22.5" customHeight="1" x14ac:dyDescent="0.15">
      <c r="A26" s="2" t="s">
        <v>185</v>
      </c>
      <c r="B26" s="121" t="s">
        <v>44</v>
      </c>
      <c r="C26" s="121"/>
      <c r="D26" s="121"/>
      <c r="E26" s="121"/>
      <c r="F26" s="121"/>
      <c r="G26" s="121"/>
      <c r="H26" s="121"/>
      <c r="I26" s="3" t="s">
        <v>39</v>
      </c>
      <c r="J26" s="117" t="s">
        <v>80</v>
      </c>
      <c r="K26" s="117"/>
      <c r="L26" s="117"/>
      <c r="M26" s="117"/>
      <c r="N26" s="117"/>
      <c r="O26" s="5"/>
      <c r="P26" s="117"/>
      <c r="Q26" s="117"/>
      <c r="R26" s="117"/>
      <c r="S26" s="117"/>
      <c r="T26" s="117"/>
      <c r="U26" s="117"/>
      <c r="V26" s="4" t="s">
        <v>23</v>
      </c>
      <c r="W26" s="3">
        <v>60</v>
      </c>
      <c r="X26" s="3" t="s">
        <v>42</v>
      </c>
      <c r="Y26" s="5" t="s">
        <v>25</v>
      </c>
    </row>
    <row r="27" spans="1:25" x14ac:dyDescent="0.15">
      <c r="C27" s="90"/>
      <c r="D27" s="90"/>
      <c r="E27" s="90"/>
      <c r="F27" s="90"/>
      <c r="G27" s="90"/>
      <c r="H27" s="90"/>
      <c r="J27" s="108"/>
      <c r="K27" s="108"/>
      <c r="L27" s="108"/>
      <c r="M27" s="108"/>
      <c r="N27" s="18"/>
      <c r="O27" s="18"/>
      <c r="P27" s="108"/>
      <c r="Q27" s="108"/>
      <c r="R27" s="108"/>
      <c r="S27" s="108"/>
      <c r="T27" s="108"/>
      <c r="U27" s="108"/>
      <c r="V27" s="1"/>
    </row>
    <row r="28" spans="1:25" s="2" customFormat="1" ht="22.5" customHeight="1" x14ac:dyDescent="0.15">
      <c r="A28" s="2" t="s">
        <v>186</v>
      </c>
      <c r="B28" s="121" t="s">
        <v>49</v>
      </c>
      <c r="C28" s="121"/>
      <c r="D28" s="121"/>
      <c r="E28" s="121"/>
      <c r="F28" s="121"/>
      <c r="G28" s="121"/>
      <c r="H28" s="121"/>
      <c r="I28" s="3" t="s">
        <v>39</v>
      </c>
      <c r="J28" s="117" t="s">
        <v>176</v>
      </c>
      <c r="K28" s="117"/>
      <c r="L28" s="117"/>
      <c r="M28" s="19">
        <f>N21*100</f>
        <v>0</v>
      </c>
      <c r="N28" s="91" t="s">
        <v>84</v>
      </c>
      <c r="O28" s="91"/>
      <c r="P28" s="117" t="s">
        <v>187</v>
      </c>
      <c r="Q28" s="117"/>
      <c r="R28" s="117"/>
      <c r="S28" s="117"/>
      <c r="T28" s="117"/>
      <c r="U28" s="117"/>
      <c r="V28" s="4" t="s">
        <v>23</v>
      </c>
      <c r="W28" s="3">
        <v>120</v>
      </c>
      <c r="X28" s="3" t="s">
        <v>42</v>
      </c>
      <c r="Y28" s="5" t="s">
        <v>25</v>
      </c>
    </row>
    <row r="29" spans="1:25" x14ac:dyDescent="0.15">
      <c r="C29" s="90"/>
      <c r="D29" s="90"/>
      <c r="E29" s="90"/>
      <c r="F29" s="90"/>
      <c r="G29" s="90"/>
      <c r="H29" s="90"/>
      <c r="J29" s="108"/>
      <c r="K29" s="108"/>
      <c r="L29" s="108"/>
      <c r="M29" s="108"/>
      <c r="N29" s="18"/>
      <c r="O29" s="18"/>
      <c r="P29" s="108"/>
      <c r="Q29" s="108"/>
      <c r="R29" s="108"/>
      <c r="S29" s="108"/>
      <c r="T29" s="108"/>
      <c r="U29" s="108"/>
      <c r="V29" s="1"/>
    </row>
    <row r="30" spans="1:25" s="2" customFormat="1" ht="22.5" customHeight="1" x14ac:dyDescent="0.15">
      <c r="A30" s="2" t="s">
        <v>33</v>
      </c>
      <c r="B30" s="121" t="s">
        <v>47</v>
      </c>
      <c r="C30" s="121"/>
      <c r="D30" s="121"/>
      <c r="E30" s="121"/>
      <c r="F30" s="121"/>
      <c r="G30" s="121"/>
      <c r="H30" s="121"/>
      <c r="I30" s="3" t="s">
        <v>39</v>
      </c>
      <c r="J30" s="117" t="s">
        <v>78</v>
      </c>
      <c r="K30" s="117"/>
      <c r="L30" s="117"/>
      <c r="M30" s="117"/>
      <c r="N30" s="117"/>
      <c r="O30" s="5"/>
      <c r="P30" s="117"/>
      <c r="Q30" s="117"/>
      <c r="R30" s="117"/>
      <c r="S30" s="117"/>
      <c r="T30" s="117"/>
      <c r="U30" s="117"/>
      <c r="V30" s="4" t="s">
        <v>23</v>
      </c>
      <c r="W30" s="3">
        <v>10</v>
      </c>
      <c r="X30" s="3" t="s">
        <v>42</v>
      </c>
      <c r="Y30" s="5" t="s">
        <v>25</v>
      </c>
    </row>
    <row r="31" spans="1:25" x14ac:dyDescent="0.15">
      <c r="C31" s="90"/>
      <c r="D31" s="90"/>
      <c r="E31" s="90"/>
      <c r="F31" s="90"/>
      <c r="G31" s="90"/>
      <c r="H31" s="90"/>
      <c r="J31" s="108"/>
      <c r="K31" s="108"/>
      <c r="L31" s="108"/>
      <c r="M31" s="108"/>
      <c r="N31" s="18"/>
      <c r="O31" s="18"/>
      <c r="P31" s="108"/>
      <c r="Q31" s="108"/>
      <c r="R31" s="108"/>
      <c r="S31" s="108"/>
      <c r="T31" s="108"/>
      <c r="U31" s="108"/>
      <c r="V31" s="1"/>
    </row>
    <row r="32" spans="1:25" s="2" customFormat="1" ht="22.5" customHeight="1" x14ac:dyDescent="0.15">
      <c r="A32" s="2" t="s">
        <v>34</v>
      </c>
      <c r="B32" s="121" t="s">
        <v>44</v>
      </c>
      <c r="C32" s="121"/>
      <c r="D32" s="121"/>
      <c r="E32" s="121"/>
      <c r="F32" s="121"/>
      <c r="G32" s="121"/>
      <c r="H32" s="121"/>
      <c r="I32" s="3"/>
      <c r="J32" s="124"/>
      <c r="K32" s="124"/>
      <c r="L32" s="124"/>
      <c r="M32" s="124"/>
      <c r="N32" s="124"/>
      <c r="O32" s="124"/>
      <c r="P32" s="91"/>
      <c r="Q32" s="91"/>
      <c r="R32" s="91"/>
      <c r="S32" s="91"/>
      <c r="T32" s="91"/>
      <c r="U32" s="91"/>
      <c r="V32" s="4" t="s">
        <v>23</v>
      </c>
      <c r="W32" s="3">
        <v>60</v>
      </c>
      <c r="X32" s="3" t="s">
        <v>42</v>
      </c>
      <c r="Y32" s="5" t="s">
        <v>25</v>
      </c>
    </row>
    <row r="35" spans="1:25" s="2" customFormat="1" ht="18.75" customHeight="1" x14ac:dyDescent="0.15">
      <c r="C35" s="2" t="s">
        <v>188</v>
      </c>
      <c r="D35" s="2" t="s">
        <v>23</v>
      </c>
      <c r="F35" s="2" t="s">
        <v>24</v>
      </c>
      <c r="H35" s="2" t="s">
        <v>260</v>
      </c>
      <c r="J35" s="2" t="s">
        <v>25</v>
      </c>
    </row>
    <row r="36" spans="1:25" s="2" customFormat="1" ht="22.5" customHeight="1" x14ac:dyDescent="0.15">
      <c r="A36" s="2" t="s">
        <v>26</v>
      </c>
      <c r="B36" s="91" t="s">
        <v>47</v>
      </c>
      <c r="C36" s="91"/>
      <c r="D36" s="91"/>
      <c r="E36" s="91"/>
      <c r="F36" s="91"/>
      <c r="G36" s="91"/>
      <c r="H36" s="91"/>
      <c r="I36" s="3" t="s">
        <v>39</v>
      </c>
      <c r="J36" s="91" t="s">
        <v>76</v>
      </c>
      <c r="K36" s="91"/>
      <c r="L36" s="91"/>
      <c r="M36" s="91"/>
      <c r="N36" s="3"/>
      <c r="O36" s="3"/>
      <c r="P36" s="91"/>
      <c r="Q36" s="91"/>
      <c r="R36" s="91"/>
      <c r="S36" s="91"/>
      <c r="T36" s="91"/>
      <c r="U36" s="91"/>
      <c r="V36" s="4" t="s">
        <v>23</v>
      </c>
      <c r="W36" s="3">
        <v>15</v>
      </c>
      <c r="X36" s="3" t="s">
        <v>42</v>
      </c>
      <c r="Y36" s="5" t="s">
        <v>25</v>
      </c>
    </row>
    <row r="38" spans="1:25" s="2" customFormat="1" ht="22.5" customHeight="1" x14ac:dyDescent="0.15">
      <c r="A38" s="2" t="s">
        <v>27</v>
      </c>
      <c r="B38" s="91" t="s">
        <v>49</v>
      </c>
      <c r="C38" s="91"/>
      <c r="D38" s="91"/>
      <c r="E38" s="91"/>
      <c r="F38" s="91"/>
      <c r="G38" s="91"/>
      <c r="H38" s="91"/>
      <c r="I38" s="3" t="s">
        <v>39</v>
      </c>
      <c r="J38" s="117" t="s">
        <v>189</v>
      </c>
      <c r="K38" s="117"/>
      <c r="L38" s="117"/>
      <c r="M38" s="19">
        <f>N12*100</f>
        <v>0</v>
      </c>
      <c r="N38" s="91" t="s">
        <v>84</v>
      </c>
      <c r="O38" s="91"/>
      <c r="P38" s="117" t="s">
        <v>162</v>
      </c>
      <c r="Q38" s="117"/>
      <c r="R38" s="117"/>
      <c r="S38" s="117"/>
      <c r="T38" s="117"/>
      <c r="U38" s="117"/>
      <c r="V38" s="4" t="s">
        <v>23</v>
      </c>
      <c r="W38" s="3">
        <v>120</v>
      </c>
      <c r="X38" s="3" t="s">
        <v>42</v>
      </c>
      <c r="Y38" s="5" t="s">
        <v>25</v>
      </c>
    </row>
    <row r="39" spans="1:25" x14ac:dyDescent="0.15">
      <c r="C39" s="90"/>
      <c r="D39" s="90"/>
      <c r="E39" s="90"/>
      <c r="F39" s="90"/>
      <c r="G39" s="90"/>
      <c r="H39" s="90"/>
      <c r="J39" s="90"/>
      <c r="K39" s="90"/>
      <c r="L39" s="90"/>
      <c r="M39" s="90"/>
      <c r="P39" s="90"/>
      <c r="Q39" s="90"/>
      <c r="R39" s="90"/>
      <c r="S39" s="90"/>
      <c r="T39" s="90"/>
      <c r="U39" s="90"/>
      <c r="V39" s="1"/>
    </row>
    <row r="40" spans="1:25" s="2" customFormat="1" ht="22.5" customHeight="1" x14ac:dyDescent="0.15">
      <c r="A40" s="2" t="s">
        <v>28</v>
      </c>
      <c r="C40" s="91" t="s">
        <v>47</v>
      </c>
      <c r="D40" s="91"/>
      <c r="E40" s="91"/>
      <c r="F40" s="91"/>
      <c r="G40" s="91"/>
      <c r="H40" s="91"/>
      <c r="I40" s="3"/>
      <c r="J40" s="91"/>
      <c r="K40" s="91"/>
      <c r="L40" s="91"/>
      <c r="M40" s="91"/>
      <c r="N40" s="3"/>
      <c r="O40" s="3"/>
      <c r="P40" s="91"/>
      <c r="Q40" s="91"/>
      <c r="R40" s="91"/>
      <c r="S40" s="91"/>
      <c r="T40" s="91"/>
      <c r="U40" s="91"/>
      <c r="V40" s="4" t="s">
        <v>23</v>
      </c>
      <c r="W40" s="3">
        <v>10</v>
      </c>
      <c r="X40" s="3" t="s">
        <v>42</v>
      </c>
      <c r="Y40" s="5" t="s">
        <v>25</v>
      </c>
    </row>
    <row r="41" spans="1:25" x14ac:dyDescent="0.15">
      <c r="C41" s="90"/>
      <c r="D41" s="90"/>
      <c r="E41" s="90"/>
      <c r="F41" s="90"/>
      <c r="G41" s="90"/>
      <c r="H41" s="90"/>
      <c r="J41" s="90"/>
      <c r="K41" s="90"/>
      <c r="L41" s="90"/>
      <c r="M41" s="90"/>
      <c r="P41" s="90"/>
      <c r="Q41" s="90"/>
      <c r="R41" s="90"/>
      <c r="S41" s="90"/>
      <c r="T41" s="90"/>
      <c r="U41" s="90"/>
      <c r="V41" s="1"/>
    </row>
    <row r="42" spans="1:25" ht="14.25" thickBot="1" x14ac:dyDescent="0.2"/>
    <row r="43" spans="1:25" ht="12" customHeight="1" thickTop="1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18" customHeight="1" x14ac:dyDescent="0.15">
      <c r="C44" s="118" t="s">
        <v>248</v>
      </c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</row>
    <row r="45" spans="1:25" ht="9.75" customHeight="1" x14ac:dyDescent="0.15"/>
    <row r="46" spans="1:25" x14ac:dyDescent="0.15">
      <c r="C46" s="90" t="s">
        <v>211</v>
      </c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</row>
    <row r="47" spans="1:25" ht="12" customHeight="1" x14ac:dyDescent="0.15"/>
    <row r="48" spans="1:25" x14ac:dyDescent="0.15">
      <c r="C48" s="90" t="s">
        <v>37</v>
      </c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1"/>
      <c r="R48" s="1"/>
    </row>
  </sheetData>
  <protectedRanges>
    <protectedRange sqref="F9 E11:E12 N11 E14 G14 G35 E35" name="範囲1"/>
  </protectedRanges>
  <mergeCells count="92">
    <mergeCell ref="B28:H28"/>
    <mergeCell ref="J28:L28"/>
    <mergeCell ref="N28:O28"/>
    <mergeCell ref="P28:U28"/>
    <mergeCell ref="C27:H27"/>
    <mergeCell ref="J27:M27"/>
    <mergeCell ref="P27:U27"/>
    <mergeCell ref="C48:P48"/>
    <mergeCell ref="C39:H39"/>
    <mergeCell ref="J39:M39"/>
    <mergeCell ref="P39:U39"/>
    <mergeCell ref="C40:H40"/>
    <mergeCell ref="J40:M40"/>
    <mergeCell ref="P40:U40"/>
    <mergeCell ref="C41:H41"/>
    <mergeCell ref="J41:M41"/>
    <mergeCell ref="P41:U41"/>
    <mergeCell ref="C46:P46"/>
    <mergeCell ref="C44:P44"/>
    <mergeCell ref="B36:H36"/>
    <mergeCell ref="J36:M36"/>
    <mergeCell ref="P36:U36"/>
    <mergeCell ref="B38:H38"/>
    <mergeCell ref="J38:L38"/>
    <mergeCell ref="N38:O38"/>
    <mergeCell ref="P38:U38"/>
    <mergeCell ref="C31:H31"/>
    <mergeCell ref="J31:M31"/>
    <mergeCell ref="P31:U31"/>
    <mergeCell ref="B32:H32"/>
    <mergeCell ref="J32:O32"/>
    <mergeCell ref="P32:U32"/>
    <mergeCell ref="C29:H29"/>
    <mergeCell ref="J29:M29"/>
    <mergeCell ref="P29:U29"/>
    <mergeCell ref="B30:H30"/>
    <mergeCell ref="J30:N30"/>
    <mergeCell ref="P30:U30"/>
    <mergeCell ref="C25:H25"/>
    <mergeCell ref="J25:M25"/>
    <mergeCell ref="P25:U25"/>
    <mergeCell ref="B26:H26"/>
    <mergeCell ref="J26:N26"/>
    <mergeCell ref="P26:U26"/>
    <mergeCell ref="C23:H23"/>
    <mergeCell ref="J23:M23"/>
    <mergeCell ref="P23:U23"/>
    <mergeCell ref="B24:H24"/>
    <mergeCell ref="J24:L24"/>
    <mergeCell ref="N24:O24"/>
    <mergeCell ref="P24:U24"/>
    <mergeCell ref="C17:H17"/>
    <mergeCell ref="J17:M17"/>
    <mergeCell ref="P17:U17"/>
    <mergeCell ref="B22:H22"/>
    <mergeCell ref="P22:U22"/>
    <mergeCell ref="B18:H18"/>
    <mergeCell ref="J18:M18"/>
    <mergeCell ref="P18:U18"/>
    <mergeCell ref="C19:H19"/>
    <mergeCell ref="J19:M19"/>
    <mergeCell ref="P19:U19"/>
    <mergeCell ref="B20:H20"/>
    <mergeCell ref="J20:U20"/>
    <mergeCell ref="C21:H21"/>
    <mergeCell ref="J21:M21"/>
    <mergeCell ref="P21:U21"/>
    <mergeCell ref="N12:P12"/>
    <mergeCell ref="Q12:R12"/>
    <mergeCell ref="B16:H16"/>
    <mergeCell ref="J16:O16"/>
    <mergeCell ref="P16:U16"/>
    <mergeCell ref="I13:R13"/>
    <mergeCell ref="C12:D12"/>
    <mergeCell ref="E12:H12"/>
    <mergeCell ref="J12:M12"/>
    <mergeCell ref="AB7:AC7"/>
    <mergeCell ref="C8:I8"/>
    <mergeCell ref="C9:D9"/>
    <mergeCell ref="F9:N9"/>
    <mergeCell ref="AB9:AC9"/>
    <mergeCell ref="W2:Y2"/>
    <mergeCell ref="C3:U5"/>
    <mergeCell ref="F7:G7"/>
    <mergeCell ref="H7:M7"/>
    <mergeCell ref="Q7:V7"/>
    <mergeCell ref="E6:I6"/>
    <mergeCell ref="C11:D11"/>
    <mergeCell ref="E11:H11"/>
    <mergeCell ref="J11:M11"/>
    <mergeCell ref="N11:P11"/>
    <mergeCell ref="Q11:R11"/>
  </mergeCells>
  <phoneticPr fontId="1"/>
  <dataValidations count="1">
    <dataValidation showDropDown="1" showInputMessage="1" showErrorMessage="1" sqref="J20:L20" xr:uid="{00000000-0002-0000-2800-000000000000}"/>
  </dataValidations>
  <hyperlinks>
    <hyperlink ref="W2:Y2" location="目次!A1" display="戻る" xr:uid="{00000000-0004-0000-2800-000000000000}"/>
  </hyperlinks>
  <pageMargins left="0.70866141732283472" right="0.70866141732283472" top="0.74803149606299213" bottom="0.74803149606299213" header="0.31496062992125984" footer="0.31496062992125984"/>
  <pageSetup paperSize="9" scale="96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15</xdr:col>
                    <xdr:colOff>571500</xdr:colOff>
                    <xdr:row>5</xdr:row>
                    <xdr:rowOff>257175</xdr:rowOff>
                  </from>
                  <to>
                    <xdr:col>18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19</xdr:col>
                    <xdr:colOff>0</xdr:colOff>
                    <xdr:row>5</xdr:row>
                    <xdr:rowOff>257175</xdr:rowOff>
                  </from>
                  <to>
                    <xdr:col>20</xdr:col>
                    <xdr:colOff>342900</xdr:colOff>
                    <xdr:row>7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2800-000001000000}">
          <x14:formula1>
            <xm:f>MST!$D$4:$D$17</xm:f>
          </x14:formula1>
          <xm:sqref>P16:U16 P40:U40 P18:U18 P36:U36 P22:U22 P32:U32 P30:U30 P26:U26</xm:sqref>
        </x14:dataValidation>
        <x14:dataValidation type="list" allowBlank="1" showInputMessage="1" showErrorMessage="1" xr:uid="{00000000-0002-0000-2800-000002000000}">
          <x14:formula1>
            <xm:f>MST!$F$4:$F$17</xm:f>
          </x14:formula1>
          <xm:sqref>J16:L16</xm:sqref>
        </x14:dataValidation>
        <x14:dataValidation type="list" allowBlank="1" showInputMessage="1" showErrorMessage="1" xr:uid="{00000000-0002-0000-2800-000003000000}">
          <x14:formula1>
            <xm:f>MST!$B$4:$B$17</xm:f>
          </x14:formula1>
          <xm:sqref>B16 B38 C40:H40 B18:H18 B20:H20 B22:H22 B24:H24 B32:H32 B30:H30 B26:H26 B28:H28 B36:H36</xm:sqref>
        </x14:dataValidation>
        <x14:dataValidation type="list" allowBlank="1" showInputMessage="1" showErrorMessage="1" xr:uid="{00000000-0002-0000-2800-000004000000}">
          <x14:formula1>
            <xm:f>MST!$D$4:$D$15</xm:f>
          </x14:formula1>
          <xm:sqref>J32:L32</xm:sqref>
        </x14:dataValidation>
        <x14:dataValidation type="list" allowBlank="1" showInputMessage="1" showErrorMessage="1" xr:uid="{00000000-0002-0000-2800-000005000000}">
          <x14:formula1>
            <xm:f>MST!$D$4:$D$9</xm:f>
          </x14:formula1>
          <xm:sqref>J30:L30 J18:M18</xm:sqref>
        </x14:dataValidation>
        <x14:dataValidation type="list" allowBlank="1" showInputMessage="1" showErrorMessage="1" xr:uid="{00000000-0002-0000-2800-000006000000}">
          <x14:formula1>
            <xm:f>MST!$D$4:$D$11</xm:f>
          </x14:formula1>
          <xm:sqref>J22:M22</xm:sqref>
        </x14:dataValidation>
        <x14:dataValidation type="list" allowBlank="1" showInputMessage="1" showErrorMessage="1" xr:uid="{00000000-0002-0000-2800-000007000000}">
          <x14:formula1>
            <xm:f>MST!$D$4:$D$10</xm:f>
          </x14:formula1>
          <xm:sqref>J26:L26</xm:sqref>
        </x14:dataValidation>
        <x14:dataValidation type="list" allowBlank="1" showInputMessage="1" showErrorMessage="1" xr:uid="{00000000-0002-0000-2800-000008000000}">
          <x14:formula1>
            <xm:f>MST!$B$22:$B$26</xm:f>
          </x14:formula1>
          <xm:sqref>C8:I8</xm:sqref>
        </x14:dataValidation>
        <x14:dataValidation type="list" allowBlank="1" showInputMessage="1" showErrorMessage="1" xr:uid="{00000000-0002-0000-2800-000009000000}">
          <x14:formula1>
            <xm:f>目次!$D$1:$D$28</xm:f>
          </x14:formula1>
          <xm:sqref>C3:U5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27">
    <tabColor theme="9"/>
    <pageSetUpPr fitToPage="1"/>
  </sheetPr>
  <dimension ref="A2:AC50"/>
  <sheetViews>
    <sheetView showGridLines="0" showRowColHeaders="0" topLeftCell="A38" zoomScale="130" zoomScaleNormal="130" zoomScaleSheetLayoutView="100" zoomScalePageLayoutView="160" workbookViewId="0">
      <selection activeCell="L47" sqref="L47"/>
    </sheetView>
  </sheetViews>
  <sheetFormatPr defaultRowHeight="13.5" x14ac:dyDescent="0.15"/>
  <cols>
    <col min="1" max="1" width="4" customWidth="1"/>
    <col min="2" max="2" width="4.25" customWidth="1"/>
    <col min="3" max="3" width="9" customWidth="1"/>
    <col min="4" max="4" width="1.125" customWidth="1"/>
    <col min="5" max="5" width="3.125" customWidth="1"/>
    <col min="6" max="6" width="1.875" customWidth="1"/>
    <col min="7" max="7" width="3.125" customWidth="1"/>
    <col min="8" max="8" width="1.75" customWidth="1"/>
    <col min="9" max="9" width="3.25" customWidth="1"/>
    <col min="10" max="10" width="3.5" customWidth="1"/>
    <col min="11" max="11" width="1" customWidth="1"/>
    <col min="12" max="12" width="8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1:29" x14ac:dyDescent="0.15">
      <c r="W2" s="89" t="s">
        <v>87</v>
      </c>
      <c r="X2" s="89"/>
      <c r="Y2" s="89"/>
    </row>
    <row r="3" spans="1:29" ht="13.5" customHeight="1" x14ac:dyDescent="0.15">
      <c r="B3" s="98" t="s">
        <v>215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</row>
    <row r="4" spans="1:29" ht="13.5" customHeight="1" x14ac:dyDescent="0.15"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</row>
    <row r="5" spans="1:29" ht="13.5" customHeight="1" x14ac:dyDescent="0.15"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</row>
    <row r="6" spans="1:29" ht="20.85" customHeight="1" x14ac:dyDescent="0.15">
      <c r="B6" s="56" t="s">
        <v>23</v>
      </c>
      <c r="C6" s="60"/>
      <c r="D6" s="22" t="s">
        <v>257</v>
      </c>
      <c r="E6" s="115" t="s">
        <v>112</v>
      </c>
      <c r="F6" s="115"/>
      <c r="G6" s="115"/>
      <c r="H6" s="115"/>
      <c r="I6" s="115"/>
      <c r="J6" s="22"/>
      <c r="K6" s="22"/>
      <c r="L6" s="22"/>
      <c r="M6" s="22"/>
      <c r="N6" s="22"/>
      <c r="O6" s="22"/>
      <c r="P6" s="22"/>
      <c r="Q6" s="22"/>
      <c r="R6" s="22"/>
    </row>
    <row r="7" spans="1:29" ht="20.85" customHeight="1" x14ac:dyDescent="0.15">
      <c r="F7" s="100">
        <v>4</v>
      </c>
      <c r="G7" s="100"/>
      <c r="H7" s="99" t="s">
        <v>21</v>
      </c>
      <c r="I7" s="99"/>
      <c r="J7" s="99"/>
      <c r="K7" s="99"/>
      <c r="L7" s="99"/>
      <c r="M7" s="99"/>
      <c r="P7" s="1" t="s">
        <v>68</v>
      </c>
      <c r="Q7" s="90"/>
      <c r="R7" s="90"/>
      <c r="S7" s="90"/>
      <c r="T7" s="90"/>
      <c r="U7" s="90"/>
      <c r="V7" s="90"/>
      <c r="AB7" s="108"/>
      <c r="AC7" s="108"/>
    </row>
    <row r="8" spans="1:29" ht="20.85" customHeight="1" x14ac:dyDescent="0.15">
      <c r="C8" s="118" t="s">
        <v>206</v>
      </c>
      <c r="D8" s="118"/>
      <c r="E8" s="118"/>
      <c r="F8" s="118"/>
      <c r="G8" s="118"/>
      <c r="H8" s="118"/>
      <c r="I8" s="118"/>
      <c r="J8" s="1"/>
      <c r="K8" s="1"/>
      <c r="L8" s="1"/>
    </row>
    <row r="9" spans="1:29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12" t="s">
        <v>25</v>
      </c>
      <c r="P9" s="10"/>
      <c r="Q9" s="10"/>
      <c r="R9" s="10"/>
      <c r="S9" s="10"/>
      <c r="T9" s="10"/>
      <c r="AB9" s="108"/>
      <c r="AC9" s="108"/>
    </row>
    <row r="10" spans="1:29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12"/>
      <c r="P10" s="10"/>
      <c r="Q10" s="10"/>
      <c r="R10" s="10"/>
      <c r="S10" s="10"/>
      <c r="T10" s="10"/>
    </row>
    <row r="11" spans="1:29" ht="22.5" customHeight="1" x14ac:dyDescent="0.15">
      <c r="C11" s="97" t="s">
        <v>16</v>
      </c>
      <c r="D11" s="97"/>
      <c r="E11" s="93"/>
      <c r="F11" s="94"/>
      <c r="G11" s="94"/>
      <c r="H11" s="94"/>
      <c r="I11" s="17" t="s">
        <v>18</v>
      </c>
      <c r="J11" s="101" t="s">
        <v>20</v>
      </c>
      <c r="K11" s="119"/>
      <c r="L11" s="119"/>
      <c r="M11" s="102"/>
      <c r="N11" s="93"/>
      <c r="O11" s="94"/>
      <c r="P11" s="94"/>
      <c r="Q11" s="120" t="s">
        <v>69</v>
      </c>
      <c r="R11" s="120"/>
      <c r="S11" s="16"/>
      <c r="T11" s="10"/>
    </row>
    <row r="12" spans="1:29" ht="29.25" customHeight="1" x14ac:dyDescent="0.15">
      <c r="C12" s="97" t="s">
        <v>17</v>
      </c>
      <c r="D12" s="97"/>
      <c r="E12" s="93"/>
      <c r="F12" s="94"/>
      <c r="G12" s="94"/>
      <c r="H12" s="94"/>
      <c r="I12" s="17" t="s">
        <v>19</v>
      </c>
      <c r="J12" s="143" t="s">
        <v>89</v>
      </c>
      <c r="K12" s="144"/>
      <c r="L12" s="144"/>
      <c r="M12" s="145"/>
      <c r="N12" s="95">
        <f>E12^0.663*N11^0.4444*0.008883</f>
        <v>0</v>
      </c>
      <c r="O12" s="96"/>
      <c r="P12" s="96"/>
      <c r="Q12" s="114" t="s">
        <v>77</v>
      </c>
      <c r="R12" s="114"/>
      <c r="S12" s="16"/>
      <c r="T12" s="10"/>
    </row>
    <row r="13" spans="1:29" x14ac:dyDescent="0.15">
      <c r="I13" s="106" t="s">
        <v>91</v>
      </c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s="2" customFormat="1" ht="22.5" customHeight="1" x14ac:dyDescent="0.15">
      <c r="C14" s="2" t="s">
        <v>22</v>
      </c>
      <c r="D14" s="2" t="s">
        <v>23</v>
      </c>
      <c r="F14" s="2" t="s">
        <v>24</v>
      </c>
      <c r="H14" s="2" t="s">
        <v>25</v>
      </c>
    </row>
    <row r="16" spans="1:29" s="2" customFormat="1" ht="22.5" customHeight="1" x14ac:dyDescent="0.15">
      <c r="A16" s="2" t="s">
        <v>26</v>
      </c>
      <c r="B16" s="129" t="s">
        <v>75</v>
      </c>
      <c r="C16" s="129"/>
      <c r="D16" s="129"/>
      <c r="E16" s="129"/>
      <c r="F16" s="129"/>
      <c r="G16" s="129"/>
      <c r="H16" s="129"/>
      <c r="I16" s="3" t="s">
        <v>39</v>
      </c>
      <c r="J16" s="117" t="s">
        <v>76</v>
      </c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4" t="s">
        <v>23</v>
      </c>
      <c r="W16" s="3">
        <v>15</v>
      </c>
      <c r="X16" s="3" t="s">
        <v>42</v>
      </c>
      <c r="Y16" s="5" t="s">
        <v>25</v>
      </c>
    </row>
    <row r="17" spans="1:25" x14ac:dyDescent="0.15">
      <c r="C17" s="90"/>
      <c r="D17" s="90"/>
      <c r="E17" s="90"/>
      <c r="F17" s="90"/>
      <c r="G17" s="90"/>
      <c r="H17" s="90"/>
      <c r="J17" s="108"/>
      <c r="K17" s="108"/>
      <c r="L17" s="108"/>
      <c r="M17" s="108"/>
      <c r="N17" s="18"/>
      <c r="O17" s="18"/>
      <c r="P17" s="108"/>
      <c r="Q17" s="108"/>
      <c r="R17" s="108"/>
      <c r="S17" s="108"/>
      <c r="T17" s="108"/>
      <c r="U17" s="108"/>
      <c r="V17" s="1"/>
    </row>
    <row r="18" spans="1:25" s="2" customFormat="1" ht="22.5" customHeight="1" x14ac:dyDescent="0.15">
      <c r="A18" s="2" t="s">
        <v>27</v>
      </c>
      <c r="B18" s="121" t="s">
        <v>50</v>
      </c>
      <c r="C18" s="121"/>
      <c r="D18" s="121"/>
      <c r="E18" s="121"/>
      <c r="F18" s="121"/>
      <c r="G18" s="121"/>
      <c r="H18" s="121"/>
      <c r="I18" s="3" t="s">
        <v>39</v>
      </c>
      <c r="J18" s="123" t="s">
        <v>113</v>
      </c>
      <c r="K18" s="123"/>
      <c r="L18" s="123"/>
      <c r="M18" s="19">
        <f>N12*60</f>
        <v>0</v>
      </c>
      <c r="N18" s="91" t="s">
        <v>84</v>
      </c>
      <c r="O18" s="91"/>
      <c r="P18" s="117" t="s">
        <v>94</v>
      </c>
      <c r="Q18" s="117"/>
      <c r="R18" s="117"/>
      <c r="S18" s="117"/>
      <c r="T18" s="117"/>
      <c r="U18" s="117"/>
      <c r="V18" s="4" t="s">
        <v>23</v>
      </c>
      <c r="W18" s="3">
        <v>60</v>
      </c>
      <c r="X18" s="3" t="s">
        <v>42</v>
      </c>
      <c r="Y18" s="5" t="s">
        <v>25</v>
      </c>
    </row>
    <row r="19" spans="1:25" x14ac:dyDescent="0.15">
      <c r="C19" s="90"/>
      <c r="D19" s="90"/>
      <c r="E19" s="90"/>
      <c r="F19" s="90"/>
      <c r="G19" s="90"/>
      <c r="H19" s="90"/>
      <c r="J19" s="108"/>
      <c r="K19" s="108"/>
      <c r="L19" s="108"/>
      <c r="M19" s="108"/>
      <c r="N19" s="18"/>
      <c r="O19" s="18"/>
      <c r="P19" s="108"/>
      <c r="Q19" s="108"/>
      <c r="R19" s="108"/>
      <c r="S19" s="108"/>
      <c r="T19" s="108"/>
      <c r="U19" s="108"/>
      <c r="V19" s="1"/>
    </row>
    <row r="20" spans="1:25" s="2" customFormat="1" ht="22.5" customHeight="1" x14ac:dyDescent="0.15">
      <c r="A20" s="2" t="s">
        <v>28</v>
      </c>
      <c r="B20" s="121" t="s">
        <v>44</v>
      </c>
      <c r="C20" s="121"/>
      <c r="D20" s="121"/>
      <c r="E20" s="121"/>
      <c r="F20" s="121"/>
      <c r="G20" s="121"/>
      <c r="H20" s="121"/>
      <c r="I20" s="3" t="s">
        <v>39</v>
      </c>
      <c r="J20" s="117" t="s">
        <v>80</v>
      </c>
      <c r="K20" s="117"/>
      <c r="L20" s="117"/>
      <c r="M20" s="117"/>
      <c r="N20" s="5"/>
      <c r="O20" s="5"/>
      <c r="P20" s="117"/>
      <c r="Q20" s="117"/>
      <c r="R20" s="117"/>
      <c r="S20" s="117"/>
      <c r="T20" s="117"/>
      <c r="U20" s="117"/>
      <c r="V20" s="4" t="s">
        <v>23</v>
      </c>
      <c r="W20" s="3">
        <v>60</v>
      </c>
      <c r="X20" s="3" t="s">
        <v>42</v>
      </c>
      <c r="Y20" s="5" t="s">
        <v>25</v>
      </c>
    </row>
    <row r="21" spans="1:25" x14ac:dyDescent="0.15">
      <c r="C21" s="90"/>
      <c r="D21" s="90"/>
      <c r="E21" s="90"/>
      <c r="F21" s="90"/>
      <c r="G21" s="90"/>
      <c r="H21" s="90"/>
      <c r="J21" s="108"/>
      <c r="K21" s="108"/>
      <c r="L21" s="108"/>
      <c r="M21" s="108"/>
      <c r="N21" s="18"/>
      <c r="O21" s="18"/>
      <c r="P21" s="108"/>
      <c r="Q21" s="108"/>
      <c r="R21" s="108"/>
      <c r="S21" s="108"/>
      <c r="T21" s="108"/>
      <c r="U21" s="108"/>
      <c r="V21" s="1"/>
    </row>
    <row r="22" spans="1:25" s="2" customFormat="1" ht="22.5" customHeight="1" x14ac:dyDescent="0.15">
      <c r="A22" s="2" t="s">
        <v>29</v>
      </c>
      <c r="B22" s="121" t="s">
        <v>46</v>
      </c>
      <c r="C22" s="121"/>
      <c r="D22" s="121"/>
      <c r="E22" s="121"/>
      <c r="F22" s="121"/>
      <c r="G22" s="121"/>
      <c r="H22" s="121"/>
      <c r="I22" s="3" t="s">
        <v>39</v>
      </c>
      <c r="J22" s="117" t="s">
        <v>81</v>
      </c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4" t="s">
        <v>23</v>
      </c>
      <c r="W22" s="3">
        <v>30</v>
      </c>
      <c r="X22" s="3" t="s">
        <v>42</v>
      </c>
      <c r="Y22" s="5" t="s">
        <v>25</v>
      </c>
    </row>
    <row r="23" spans="1:25" x14ac:dyDescent="0.15">
      <c r="C23" s="90"/>
      <c r="D23" s="90"/>
      <c r="E23" s="90"/>
      <c r="F23" s="90"/>
      <c r="G23" s="90"/>
      <c r="H23" s="90"/>
      <c r="J23" s="108"/>
      <c r="K23" s="108"/>
      <c r="L23" s="108"/>
      <c r="M23" s="108"/>
      <c r="N23" s="18"/>
      <c r="O23" s="18"/>
      <c r="P23" s="108"/>
      <c r="Q23" s="108"/>
      <c r="R23" s="108"/>
      <c r="S23" s="108"/>
      <c r="T23" s="108"/>
      <c r="U23" s="108"/>
      <c r="V23" s="1"/>
    </row>
    <row r="24" spans="1:25" s="2" customFormat="1" ht="22.5" customHeight="1" x14ac:dyDescent="0.15">
      <c r="A24" s="2" t="s">
        <v>30</v>
      </c>
      <c r="B24" s="121" t="s">
        <v>44</v>
      </c>
      <c r="C24" s="121"/>
      <c r="D24" s="121"/>
      <c r="E24" s="121"/>
      <c r="F24" s="121"/>
      <c r="G24" s="121"/>
      <c r="H24" s="121"/>
      <c r="I24" s="3" t="s">
        <v>39</v>
      </c>
      <c r="J24" s="5" t="s">
        <v>55</v>
      </c>
      <c r="K24" s="5"/>
      <c r="L24" s="5"/>
      <c r="M24" s="5"/>
      <c r="N24" s="5"/>
      <c r="O24" s="5"/>
      <c r="P24" s="117"/>
      <c r="Q24" s="117"/>
      <c r="R24" s="117"/>
      <c r="S24" s="117"/>
      <c r="T24" s="117"/>
      <c r="U24" s="117"/>
      <c r="V24" s="4" t="s">
        <v>23</v>
      </c>
      <c r="W24" s="3">
        <v>60</v>
      </c>
      <c r="X24" s="3" t="s">
        <v>42</v>
      </c>
      <c r="Y24" s="5" t="s">
        <v>25</v>
      </c>
    </row>
    <row r="25" spans="1:25" x14ac:dyDescent="0.15">
      <c r="C25" s="90"/>
      <c r="D25" s="90"/>
      <c r="E25" s="90"/>
      <c r="F25" s="90"/>
      <c r="G25" s="90"/>
      <c r="H25" s="90"/>
      <c r="J25" s="108"/>
      <c r="K25" s="108"/>
      <c r="L25" s="108"/>
      <c r="M25" s="108"/>
      <c r="N25" s="18"/>
      <c r="O25" s="18"/>
      <c r="P25" s="108"/>
      <c r="Q25" s="108"/>
      <c r="R25" s="108"/>
      <c r="S25" s="108"/>
      <c r="T25" s="108"/>
      <c r="U25" s="108"/>
      <c r="V25" s="1"/>
    </row>
    <row r="26" spans="1:25" s="2" customFormat="1" ht="22.5" customHeight="1" x14ac:dyDescent="0.15">
      <c r="A26" s="2" t="s">
        <v>31</v>
      </c>
      <c r="B26" s="121" t="s">
        <v>45</v>
      </c>
      <c r="C26" s="121"/>
      <c r="D26" s="121"/>
      <c r="E26" s="121"/>
      <c r="F26" s="121"/>
      <c r="G26" s="121"/>
      <c r="H26" s="121"/>
      <c r="I26" s="3" t="s">
        <v>39</v>
      </c>
      <c r="J26" s="122" t="s">
        <v>85</v>
      </c>
      <c r="K26" s="122"/>
      <c r="L26" s="122"/>
      <c r="M26" s="20">
        <f>N12*60</f>
        <v>0</v>
      </c>
      <c r="N26" s="91" t="s">
        <v>84</v>
      </c>
      <c r="O26" s="91"/>
      <c r="P26" s="117" t="s">
        <v>220</v>
      </c>
      <c r="Q26" s="117"/>
      <c r="R26" s="117"/>
      <c r="S26" s="117"/>
      <c r="T26" s="117"/>
      <c r="U26" s="117"/>
      <c r="V26" s="4" t="s">
        <v>23</v>
      </c>
      <c r="W26" s="3">
        <v>60</v>
      </c>
      <c r="X26" s="3" t="s">
        <v>42</v>
      </c>
      <c r="Y26" s="5" t="s">
        <v>25</v>
      </c>
    </row>
    <row r="27" spans="1:25" x14ac:dyDescent="0.15">
      <c r="C27" s="90"/>
      <c r="D27" s="90"/>
      <c r="E27" s="90"/>
      <c r="F27" s="90"/>
      <c r="G27" s="90"/>
      <c r="H27" s="90"/>
      <c r="J27" s="108"/>
      <c r="K27" s="108"/>
      <c r="L27" s="108"/>
      <c r="M27" s="108"/>
      <c r="N27" s="18"/>
      <c r="O27" s="18"/>
      <c r="P27" s="108"/>
      <c r="Q27" s="108"/>
      <c r="R27" s="108"/>
      <c r="S27" s="108"/>
      <c r="T27" s="108"/>
      <c r="U27" s="108"/>
      <c r="V27" s="1"/>
    </row>
    <row r="28" spans="1:25" s="2" customFormat="1" ht="22.5" customHeight="1" x14ac:dyDescent="0.15">
      <c r="A28" s="2" t="s">
        <v>32</v>
      </c>
      <c r="B28" s="121" t="s">
        <v>44</v>
      </c>
      <c r="C28" s="121"/>
      <c r="D28" s="121"/>
      <c r="E28" s="121"/>
      <c r="F28" s="121"/>
      <c r="G28" s="121"/>
      <c r="H28" s="121"/>
      <c r="I28" s="3" t="s">
        <v>39</v>
      </c>
      <c r="J28" s="117" t="s">
        <v>80</v>
      </c>
      <c r="K28" s="117"/>
      <c r="L28" s="117"/>
      <c r="M28" s="117"/>
      <c r="N28" s="117"/>
      <c r="O28" s="5"/>
      <c r="P28" s="117"/>
      <c r="Q28" s="117"/>
      <c r="R28" s="117"/>
      <c r="S28" s="117"/>
      <c r="T28" s="117"/>
      <c r="U28" s="117"/>
      <c r="V28" s="4" t="s">
        <v>23</v>
      </c>
      <c r="W28" s="3">
        <v>60</v>
      </c>
      <c r="X28" s="3" t="s">
        <v>42</v>
      </c>
      <c r="Y28" s="5" t="s">
        <v>25</v>
      </c>
    </row>
    <row r="29" spans="1:25" x14ac:dyDescent="0.15">
      <c r="C29" s="90"/>
      <c r="D29" s="90"/>
      <c r="E29" s="90"/>
      <c r="F29" s="90"/>
      <c r="G29" s="90"/>
      <c r="H29" s="90"/>
      <c r="J29" s="108"/>
      <c r="K29" s="108"/>
      <c r="L29" s="108"/>
      <c r="M29" s="108"/>
      <c r="N29" s="18"/>
      <c r="O29" s="18"/>
      <c r="P29" s="108"/>
      <c r="Q29" s="108"/>
      <c r="R29" s="108"/>
      <c r="S29" s="108"/>
      <c r="T29" s="108"/>
      <c r="U29" s="108"/>
      <c r="V29" s="1"/>
    </row>
    <row r="30" spans="1:25" s="2" customFormat="1" ht="22.5" customHeight="1" x14ac:dyDescent="0.15">
      <c r="A30" s="2" t="s">
        <v>33</v>
      </c>
      <c r="B30" s="121" t="s">
        <v>47</v>
      </c>
      <c r="C30" s="121"/>
      <c r="D30" s="121"/>
      <c r="E30" s="121"/>
      <c r="F30" s="121"/>
      <c r="G30" s="121"/>
      <c r="H30" s="121"/>
      <c r="I30" s="3" t="s">
        <v>39</v>
      </c>
      <c r="J30" s="117" t="s">
        <v>78</v>
      </c>
      <c r="K30" s="117"/>
      <c r="L30" s="117"/>
      <c r="M30" s="117"/>
      <c r="N30" s="117"/>
      <c r="O30" s="5"/>
      <c r="P30" s="117"/>
      <c r="Q30" s="117"/>
      <c r="R30" s="117"/>
      <c r="S30" s="117"/>
      <c r="T30" s="117"/>
      <c r="U30" s="117"/>
      <c r="V30" s="4" t="s">
        <v>23</v>
      </c>
      <c r="W30" s="3">
        <v>10</v>
      </c>
      <c r="X30" s="3" t="s">
        <v>42</v>
      </c>
      <c r="Y30" s="5" t="s">
        <v>25</v>
      </c>
    </row>
    <row r="31" spans="1:25" x14ac:dyDescent="0.15">
      <c r="C31" s="90"/>
      <c r="D31" s="90"/>
      <c r="E31" s="90"/>
      <c r="F31" s="90"/>
      <c r="G31" s="90"/>
      <c r="H31" s="90"/>
      <c r="J31" s="108"/>
      <c r="K31" s="108"/>
      <c r="L31" s="108"/>
      <c r="M31" s="108"/>
      <c r="N31" s="18"/>
      <c r="O31" s="18"/>
      <c r="P31" s="108"/>
      <c r="Q31" s="108"/>
      <c r="R31" s="108"/>
      <c r="S31" s="108"/>
      <c r="T31" s="108"/>
      <c r="U31" s="108"/>
      <c r="V31" s="1"/>
    </row>
    <row r="32" spans="1:25" s="2" customFormat="1" ht="22.5" customHeight="1" x14ac:dyDescent="0.15">
      <c r="A32" s="2" t="s">
        <v>34</v>
      </c>
      <c r="B32" s="121" t="s">
        <v>44</v>
      </c>
      <c r="C32" s="121"/>
      <c r="D32" s="121"/>
      <c r="E32" s="121"/>
      <c r="F32" s="121"/>
      <c r="G32" s="121"/>
      <c r="H32" s="121"/>
      <c r="I32" s="3"/>
      <c r="J32" s="124"/>
      <c r="K32" s="124"/>
      <c r="L32" s="124"/>
      <c r="M32" s="124"/>
      <c r="N32" s="124"/>
      <c r="O32" s="124"/>
      <c r="P32" s="91"/>
      <c r="Q32" s="91"/>
      <c r="R32" s="91"/>
      <c r="S32" s="91"/>
      <c r="T32" s="91"/>
      <c r="U32" s="91"/>
      <c r="V32" s="4" t="s">
        <v>23</v>
      </c>
      <c r="W32" s="3">
        <v>60</v>
      </c>
      <c r="X32" s="3" t="s">
        <v>42</v>
      </c>
      <c r="Y32" s="5" t="s">
        <v>25</v>
      </c>
    </row>
    <row r="35" spans="1:25" s="2" customFormat="1" ht="18.75" customHeight="1" x14ac:dyDescent="0.15">
      <c r="C35" s="2" t="s">
        <v>221</v>
      </c>
      <c r="D35" s="2" t="s">
        <v>23</v>
      </c>
      <c r="F35" s="2" t="s">
        <v>24</v>
      </c>
      <c r="H35" s="2" t="s">
        <v>260</v>
      </c>
      <c r="J35" s="2" t="s">
        <v>25</v>
      </c>
    </row>
    <row r="36" spans="1:25" s="2" customFormat="1" ht="22.5" customHeight="1" x14ac:dyDescent="0.15">
      <c r="A36" s="2" t="s">
        <v>26</v>
      </c>
      <c r="B36" s="129" t="s">
        <v>75</v>
      </c>
      <c r="C36" s="129"/>
      <c r="D36" s="129"/>
      <c r="E36" s="129"/>
      <c r="F36" s="129"/>
      <c r="G36" s="129"/>
      <c r="H36" s="129"/>
      <c r="I36" s="3" t="s">
        <v>39</v>
      </c>
      <c r="J36" s="91" t="s">
        <v>237</v>
      </c>
      <c r="K36" s="91"/>
      <c r="L36" s="91"/>
      <c r="M36" s="91"/>
      <c r="N36" s="3"/>
      <c r="O36" s="3"/>
      <c r="P36" s="91"/>
      <c r="Q36" s="91"/>
      <c r="R36" s="91"/>
      <c r="S36" s="91"/>
      <c r="T36" s="91"/>
      <c r="U36" s="91"/>
      <c r="V36" s="4" t="s">
        <v>23</v>
      </c>
      <c r="W36" s="3">
        <v>15</v>
      </c>
      <c r="X36" s="3" t="s">
        <v>42</v>
      </c>
      <c r="Y36" s="5" t="s">
        <v>25</v>
      </c>
    </row>
    <row r="38" spans="1:25" s="2" customFormat="1" ht="22.5" customHeight="1" x14ac:dyDescent="0.15">
      <c r="A38" s="2" t="s">
        <v>27</v>
      </c>
      <c r="B38" s="91" t="s">
        <v>50</v>
      </c>
      <c r="C38" s="91"/>
      <c r="D38" s="91"/>
      <c r="E38" s="91"/>
      <c r="F38" s="91"/>
      <c r="G38" s="91"/>
      <c r="H38" s="91"/>
      <c r="I38" s="3" t="s">
        <v>39</v>
      </c>
      <c r="J38" s="117" t="s">
        <v>113</v>
      </c>
      <c r="K38" s="117"/>
      <c r="L38" s="117"/>
      <c r="M38" s="19">
        <f>N12*60</f>
        <v>0</v>
      </c>
      <c r="N38" s="91" t="s">
        <v>84</v>
      </c>
      <c r="O38" s="91"/>
      <c r="P38" s="117" t="s">
        <v>94</v>
      </c>
      <c r="Q38" s="117"/>
      <c r="R38" s="117"/>
      <c r="S38" s="117"/>
      <c r="T38" s="117"/>
      <c r="U38" s="117"/>
      <c r="V38" s="4" t="s">
        <v>23</v>
      </c>
      <c r="W38" s="3">
        <v>60</v>
      </c>
      <c r="X38" s="3" t="s">
        <v>42</v>
      </c>
      <c r="Y38" s="5" t="s">
        <v>25</v>
      </c>
    </row>
    <row r="39" spans="1:25" x14ac:dyDescent="0.15">
      <c r="C39" s="90"/>
      <c r="D39" s="90"/>
      <c r="E39" s="90"/>
      <c r="F39" s="90"/>
      <c r="G39" s="90"/>
      <c r="H39" s="90"/>
      <c r="J39" s="90"/>
      <c r="K39" s="90"/>
      <c r="L39" s="90"/>
      <c r="M39" s="90"/>
      <c r="P39" s="90"/>
      <c r="Q39" s="90"/>
      <c r="R39" s="90"/>
      <c r="S39" s="90"/>
      <c r="T39" s="90"/>
      <c r="U39" s="90"/>
      <c r="V39" s="1"/>
    </row>
    <row r="40" spans="1:25" s="2" customFormat="1" ht="22.5" customHeight="1" x14ac:dyDescent="0.15">
      <c r="A40" s="2" t="s">
        <v>28</v>
      </c>
      <c r="C40" s="91" t="s">
        <v>47</v>
      </c>
      <c r="D40" s="91"/>
      <c r="E40" s="91"/>
      <c r="F40" s="91"/>
      <c r="G40" s="91"/>
      <c r="H40" s="91"/>
      <c r="I40" s="3"/>
      <c r="J40" s="91"/>
      <c r="K40" s="91"/>
      <c r="L40" s="91"/>
      <c r="M40" s="91"/>
      <c r="N40" s="3"/>
      <c r="O40" s="3"/>
      <c r="P40" s="91"/>
      <c r="Q40" s="91"/>
      <c r="R40" s="91"/>
      <c r="S40" s="91"/>
      <c r="T40" s="91"/>
      <c r="U40" s="91"/>
      <c r="V40" s="4" t="s">
        <v>23</v>
      </c>
      <c r="W40" s="3">
        <v>15</v>
      </c>
      <c r="X40" s="3" t="s">
        <v>42</v>
      </c>
      <c r="Y40" s="5" t="s">
        <v>25</v>
      </c>
    </row>
    <row r="41" spans="1:25" x14ac:dyDescent="0.15">
      <c r="C41" s="90"/>
      <c r="D41" s="90"/>
      <c r="E41" s="90"/>
      <c r="F41" s="90"/>
      <c r="G41" s="90"/>
      <c r="H41" s="90"/>
      <c r="J41" s="90"/>
      <c r="K41" s="90"/>
      <c r="L41" s="90"/>
      <c r="M41" s="90"/>
      <c r="P41" s="90"/>
      <c r="Q41" s="90"/>
      <c r="R41" s="90"/>
      <c r="S41" s="90"/>
      <c r="T41" s="90"/>
      <c r="U41" s="90"/>
      <c r="V41" s="1"/>
    </row>
    <row r="42" spans="1:25" ht="14.25" thickBot="1" x14ac:dyDescent="0.2"/>
    <row r="43" spans="1:25" ht="12" customHeight="1" thickTop="1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s="2" customFormat="1" ht="22.5" customHeight="1" x14ac:dyDescent="0.15">
      <c r="C44" s="2" t="s">
        <v>35</v>
      </c>
      <c r="D44" s="2" t="s">
        <v>23</v>
      </c>
      <c r="F44" s="2" t="s">
        <v>24</v>
      </c>
      <c r="H44" s="2" t="s">
        <v>25</v>
      </c>
      <c r="J44" s="91" t="s">
        <v>60</v>
      </c>
      <c r="K44" s="91"/>
      <c r="L44" s="91"/>
      <c r="M44" s="91"/>
      <c r="N44" s="91"/>
      <c r="O44" s="91"/>
      <c r="P44" s="91"/>
      <c r="Q44" s="91"/>
      <c r="R44" s="91"/>
      <c r="S44" s="91"/>
      <c r="T44" s="3"/>
    </row>
    <row r="45" spans="1:25" ht="7.5" customHeight="1" x14ac:dyDescent="0.15"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5" s="2" customFormat="1" ht="22.5" customHeight="1" x14ac:dyDescent="0.15">
      <c r="C46" s="2" t="s">
        <v>38</v>
      </c>
      <c r="D46" s="2" t="s">
        <v>23</v>
      </c>
      <c r="F46" s="2" t="s">
        <v>24</v>
      </c>
      <c r="H46" s="2" t="s">
        <v>25</v>
      </c>
      <c r="J46" s="91" t="s">
        <v>82</v>
      </c>
      <c r="K46" s="91"/>
      <c r="L46" s="91"/>
      <c r="M46" s="91"/>
      <c r="N46" s="91"/>
      <c r="O46" s="91"/>
      <c r="P46" s="91"/>
      <c r="Q46" s="91"/>
      <c r="R46" s="91"/>
      <c r="S46" s="91"/>
      <c r="T46" s="3"/>
    </row>
    <row r="47" spans="1:25" s="2" customFormat="1" ht="11.25" customHeight="1" x14ac:dyDescent="0.15"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5" ht="14.25" customHeight="1" x14ac:dyDescent="0.15">
      <c r="C48" s="90" t="s">
        <v>211</v>
      </c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</row>
    <row r="50" spans="3:18" x14ac:dyDescent="0.15">
      <c r="C50" s="90" t="s">
        <v>37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1"/>
      <c r="R50" s="1"/>
    </row>
  </sheetData>
  <protectedRanges>
    <protectedRange sqref="F9 E11:E12 N11 E14 G14 G35 E46:E47 E44 G44 E35 G46:G47" name="範囲1"/>
  </protectedRanges>
  <dataConsolidate/>
  <mergeCells count="93">
    <mergeCell ref="C50:P50"/>
    <mergeCell ref="B3:X5"/>
    <mergeCell ref="C41:H41"/>
    <mergeCell ref="J41:M41"/>
    <mergeCell ref="P41:U41"/>
    <mergeCell ref="J44:S44"/>
    <mergeCell ref="J46:S46"/>
    <mergeCell ref="C48:S48"/>
    <mergeCell ref="C39:H39"/>
    <mergeCell ref="J39:M39"/>
    <mergeCell ref="P39:U39"/>
    <mergeCell ref="C40:H40"/>
    <mergeCell ref="J40:M40"/>
    <mergeCell ref="P40:U40"/>
    <mergeCell ref="B36:H36"/>
    <mergeCell ref="J36:M36"/>
    <mergeCell ref="P36:U36"/>
    <mergeCell ref="B38:H38"/>
    <mergeCell ref="J38:L38"/>
    <mergeCell ref="N38:O38"/>
    <mergeCell ref="P38:U38"/>
    <mergeCell ref="C31:H31"/>
    <mergeCell ref="J31:M31"/>
    <mergeCell ref="P31:U31"/>
    <mergeCell ref="B32:H32"/>
    <mergeCell ref="J32:O32"/>
    <mergeCell ref="P32:U32"/>
    <mergeCell ref="C29:H29"/>
    <mergeCell ref="J29:M29"/>
    <mergeCell ref="P29:U29"/>
    <mergeCell ref="B30:H30"/>
    <mergeCell ref="J30:N30"/>
    <mergeCell ref="P30:U30"/>
    <mergeCell ref="C27:H27"/>
    <mergeCell ref="J27:M27"/>
    <mergeCell ref="P27:U27"/>
    <mergeCell ref="B28:H28"/>
    <mergeCell ref="J28:N28"/>
    <mergeCell ref="P28:U28"/>
    <mergeCell ref="C25:H25"/>
    <mergeCell ref="J25:M25"/>
    <mergeCell ref="P25:U25"/>
    <mergeCell ref="B26:H26"/>
    <mergeCell ref="J26:L26"/>
    <mergeCell ref="N26:O26"/>
    <mergeCell ref="P26:U26"/>
    <mergeCell ref="B24:H24"/>
    <mergeCell ref="P24:U24"/>
    <mergeCell ref="B20:H20"/>
    <mergeCell ref="J20:M20"/>
    <mergeCell ref="P20:U20"/>
    <mergeCell ref="C21:H21"/>
    <mergeCell ref="J21:M21"/>
    <mergeCell ref="P21:U21"/>
    <mergeCell ref="B22:H22"/>
    <mergeCell ref="J22:U22"/>
    <mergeCell ref="C23:H23"/>
    <mergeCell ref="J23:M23"/>
    <mergeCell ref="P23:U23"/>
    <mergeCell ref="B18:H18"/>
    <mergeCell ref="J18:L18"/>
    <mergeCell ref="N18:O18"/>
    <mergeCell ref="P18:U18"/>
    <mergeCell ref="C19:H19"/>
    <mergeCell ref="J19:M19"/>
    <mergeCell ref="P19:U19"/>
    <mergeCell ref="B16:H16"/>
    <mergeCell ref="J16:O16"/>
    <mergeCell ref="P16:U16"/>
    <mergeCell ref="C17:H17"/>
    <mergeCell ref="J17:M17"/>
    <mergeCell ref="P17:U17"/>
    <mergeCell ref="I13:R13"/>
    <mergeCell ref="AB7:AC7"/>
    <mergeCell ref="C8:I8"/>
    <mergeCell ref="C9:D9"/>
    <mergeCell ref="F9:N9"/>
    <mergeCell ref="AB9:AC9"/>
    <mergeCell ref="C11:D11"/>
    <mergeCell ref="E11:H11"/>
    <mergeCell ref="J11:M11"/>
    <mergeCell ref="N11:P11"/>
    <mergeCell ref="Q11:R11"/>
    <mergeCell ref="C12:D12"/>
    <mergeCell ref="E12:H12"/>
    <mergeCell ref="J12:M12"/>
    <mergeCell ref="N12:P12"/>
    <mergeCell ref="Q12:R12"/>
    <mergeCell ref="W2:Y2"/>
    <mergeCell ref="F7:G7"/>
    <mergeCell ref="H7:M7"/>
    <mergeCell ref="Q7:V7"/>
    <mergeCell ref="E6:I6"/>
  </mergeCells>
  <phoneticPr fontId="1"/>
  <dataValidations count="1">
    <dataValidation showDropDown="1" showInputMessage="1" showErrorMessage="1" sqref="J22:L22" xr:uid="{00000000-0002-0000-2900-000000000000}"/>
  </dataValidations>
  <hyperlinks>
    <hyperlink ref="W2:Y2" location="目次!A1" display="戻る" xr:uid="{00000000-0004-0000-2900-000000000000}"/>
  </hyperlinks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Check Box 1">
              <controlPr defaultSize="0" autoFill="0" autoLine="0" autoPict="0">
                <anchor moveWithCells="1">
                  <from>
                    <xdr:col>16</xdr:col>
                    <xdr:colOff>85725</xdr:colOff>
                    <xdr:row>6</xdr:row>
                    <xdr:rowOff>0</xdr:rowOff>
                  </from>
                  <to>
                    <xdr:col>18</xdr:col>
                    <xdr:colOff>247650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2" r:id="rId5" name="Check Box 2">
              <controlPr defaultSize="0" autoFill="0" autoLine="0" autoPict="0">
                <anchor moveWithCells="1">
                  <from>
                    <xdr:col>19</xdr:col>
                    <xdr:colOff>66675</xdr:colOff>
                    <xdr:row>6</xdr:row>
                    <xdr:rowOff>0</xdr:rowOff>
                  </from>
                  <to>
                    <xdr:col>20</xdr:col>
                    <xdr:colOff>400050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2900-000001000000}">
          <x14:formula1>
            <xm:f>MST!$B$22:$B$26</xm:f>
          </x14:formula1>
          <xm:sqref>C8:I8</xm:sqref>
        </x14:dataValidation>
        <x14:dataValidation type="list" allowBlank="1" showInputMessage="1" showErrorMessage="1" xr:uid="{00000000-0002-0000-2900-000002000000}">
          <x14:formula1>
            <xm:f>MST!$D$4:$D$17</xm:f>
          </x14:formula1>
          <xm:sqref>P16:U16 P40:U40 P20:U20 P36:U36 P24:U24 P32:U32 P28:U28 P30:U30</xm:sqref>
        </x14:dataValidation>
        <x14:dataValidation type="list" allowBlank="1" showInputMessage="1" showErrorMessage="1" xr:uid="{00000000-0002-0000-2900-000003000000}">
          <x14:formula1>
            <xm:f>MST!$F$4:$F$17</xm:f>
          </x14:formula1>
          <xm:sqref>J16:L16</xm:sqref>
        </x14:dataValidation>
        <x14:dataValidation type="list" allowBlank="1" showInputMessage="1" showErrorMessage="1" xr:uid="{00000000-0002-0000-2900-000004000000}">
          <x14:formula1>
            <xm:f>MST!$B$4:$B$17</xm:f>
          </x14:formula1>
          <xm:sqref>B16 B38 C40:H40 B18:H18 B20:H20 B22:H22 B24:H24 B26:H26 B28:H28 B30:H30 B32:H32</xm:sqref>
        </x14:dataValidation>
        <x14:dataValidation type="list" allowBlank="1" showInputMessage="1" showErrorMessage="1" xr:uid="{00000000-0002-0000-2900-000005000000}">
          <x14:formula1>
            <xm:f>MST!$D$4:$D$15</xm:f>
          </x14:formula1>
          <xm:sqref>J32:L32</xm:sqref>
        </x14:dataValidation>
        <x14:dataValidation type="list" allowBlank="1" showInputMessage="1" showErrorMessage="1" xr:uid="{00000000-0002-0000-2900-000006000000}">
          <x14:formula1>
            <xm:f>MST!$D$4:$D$9</xm:f>
          </x14:formula1>
          <xm:sqref>J30:L30 J20:M20</xm:sqref>
        </x14:dataValidation>
        <x14:dataValidation type="list" allowBlank="1" showInputMessage="1" showErrorMessage="1" xr:uid="{00000000-0002-0000-2900-000007000000}">
          <x14:formula1>
            <xm:f>MST!$D$4:$D$11</xm:f>
          </x14:formula1>
          <xm:sqref>J24:M24</xm:sqref>
        </x14:dataValidation>
        <x14:dataValidation type="list" allowBlank="1" showInputMessage="1" showErrorMessage="1" xr:uid="{00000000-0002-0000-2900-000008000000}">
          <x14:formula1>
            <xm:f>MST!$D$4:$D$10</xm:f>
          </x14:formula1>
          <xm:sqref>J28:L28</xm:sqref>
        </x14:dataValidation>
        <x14:dataValidation type="list" allowBlank="1" showInputMessage="1" showErrorMessage="1" xr:uid="{00000000-0002-0000-2900-000009000000}">
          <x14:formula1>
            <xm:f>MST!$F$4:$F$16</xm:f>
          </x14:formula1>
          <xm:sqref>J44:S44 B36 J46:S47</xm:sqref>
        </x14:dataValidation>
        <x14:dataValidation type="list" allowBlank="1" showInputMessage="1" showErrorMessage="1" xr:uid="{00000000-0002-0000-2900-00000A000000}">
          <x14:formula1>
            <xm:f>目次!$D$1:$D$28</xm:f>
          </x14:formula1>
          <xm:sqref>B3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6">
    <tabColor rgb="FF002060"/>
    <pageSetUpPr fitToPage="1"/>
  </sheetPr>
  <dimension ref="A2:AC30"/>
  <sheetViews>
    <sheetView showGridLines="0" showRowColHeaders="0" zoomScale="130" zoomScaleNormal="130" zoomScaleSheetLayoutView="100" zoomScalePageLayoutView="160" workbookViewId="0">
      <selection activeCell="W2" sqref="W2:Y2"/>
    </sheetView>
  </sheetViews>
  <sheetFormatPr defaultRowHeight="13.5" x14ac:dyDescent="0.15"/>
  <cols>
    <col min="1" max="1" width="4" customWidth="1"/>
    <col min="2" max="2" width="4.25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7.7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4.5" bestFit="1" customWidth="1"/>
    <col min="24" max="24" width="3.5" bestFit="1" customWidth="1"/>
    <col min="25" max="25" width="1.125" customWidth="1"/>
  </cols>
  <sheetData>
    <row r="2" spans="2:29" x14ac:dyDescent="0.15">
      <c r="W2" s="89" t="s">
        <v>87</v>
      </c>
      <c r="X2" s="89"/>
      <c r="Y2" s="89"/>
    </row>
    <row r="3" spans="2:29" ht="13.5" customHeight="1" x14ac:dyDescent="0.15">
      <c r="C3" s="98" t="s">
        <v>321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2:29" ht="13.5" customHeight="1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2:29" ht="13.5" customHeight="1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2:29" ht="20.85" customHeight="1" x14ac:dyDescent="0.15">
      <c r="B6" s="57"/>
      <c r="C6" s="150"/>
      <c r="D6" s="150"/>
      <c r="E6" s="150"/>
      <c r="F6" s="150"/>
      <c r="G6" s="150"/>
      <c r="H6" s="150"/>
      <c r="I6" s="150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2:29" ht="20.85" customHeight="1" x14ac:dyDescent="0.15">
      <c r="B7" s="56" t="s">
        <v>66</v>
      </c>
      <c r="C7" s="60"/>
      <c r="D7" s="22" t="s">
        <v>25</v>
      </c>
      <c r="E7" s="88" t="s">
        <v>112</v>
      </c>
      <c r="F7" s="88"/>
      <c r="G7" s="88"/>
      <c r="H7" s="88"/>
      <c r="I7" s="88"/>
      <c r="J7" s="22"/>
      <c r="K7" s="22"/>
      <c r="L7" s="22"/>
      <c r="M7" s="22"/>
      <c r="N7" s="22"/>
      <c r="O7" s="22"/>
      <c r="P7" s="22"/>
      <c r="Q7" s="22"/>
      <c r="R7" s="22"/>
    </row>
    <row r="8" spans="2:29" ht="20.85" customHeight="1" x14ac:dyDescent="0.15">
      <c r="F8" s="100"/>
      <c r="G8" s="100"/>
      <c r="H8" s="99"/>
      <c r="I8" s="99"/>
      <c r="J8" s="99"/>
      <c r="K8" s="99"/>
      <c r="L8" s="99"/>
      <c r="M8" s="99"/>
      <c r="P8" s="1" t="s">
        <v>68</v>
      </c>
      <c r="Q8" s="90"/>
      <c r="R8" s="90"/>
      <c r="S8" s="90"/>
      <c r="T8" s="90"/>
      <c r="U8" s="90"/>
      <c r="V8" s="90"/>
      <c r="AB8" s="108"/>
      <c r="AC8" s="108"/>
    </row>
    <row r="9" spans="2:29" x14ac:dyDescent="0.15">
      <c r="C9" s="90"/>
      <c r="D9" s="90"/>
      <c r="E9" s="90"/>
      <c r="F9" s="90"/>
      <c r="G9" s="90"/>
      <c r="H9" s="90"/>
      <c r="I9" s="90"/>
      <c r="J9" s="1"/>
      <c r="K9" s="1"/>
      <c r="L9" s="1"/>
    </row>
    <row r="10" spans="2:29" ht="22.5" customHeight="1" x14ac:dyDescent="0.15">
      <c r="C10" s="91" t="s">
        <v>15</v>
      </c>
      <c r="D10" s="91"/>
      <c r="E10" s="11" t="s">
        <v>66</v>
      </c>
      <c r="F10" s="92"/>
      <c r="G10" s="92"/>
      <c r="H10" s="92"/>
      <c r="I10" s="92"/>
      <c r="J10" s="92"/>
      <c r="K10" s="92"/>
      <c r="L10" s="92"/>
      <c r="M10" s="92"/>
      <c r="N10" s="92"/>
      <c r="O10" s="12" t="s">
        <v>25</v>
      </c>
      <c r="P10" s="10"/>
      <c r="Q10" s="10"/>
      <c r="R10" s="10"/>
      <c r="S10" s="10"/>
      <c r="T10" s="10"/>
      <c r="AB10" s="108"/>
      <c r="AC10" s="108"/>
    </row>
    <row r="11" spans="2:29" ht="11.25" customHeight="1" x14ac:dyDescent="0.15">
      <c r="C11" s="3"/>
      <c r="D11" s="3"/>
      <c r="E11" s="11"/>
      <c r="F11" s="9"/>
      <c r="G11" s="9"/>
      <c r="H11" s="9"/>
      <c r="I11" s="9"/>
      <c r="J11" s="9"/>
      <c r="K11" s="9"/>
      <c r="L11" s="9"/>
      <c r="M11" s="9"/>
      <c r="N11" s="9"/>
      <c r="O11" s="12"/>
      <c r="P11" s="10"/>
      <c r="Q11" s="10"/>
      <c r="R11" s="10"/>
      <c r="S11" s="10"/>
      <c r="T11" s="10"/>
      <c r="AB11" s="18"/>
      <c r="AC11" s="18"/>
    </row>
    <row r="12" spans="2:29" ht="6.75" customHeight="1" x14ac:dyDescent="0.15">
      <c r="C12" s="3"/>
      <c r="D12" s="3"/>
      <c r="E12" s="11"/>
      <c r="F12" s="9"/>
      <c r="G12" s="9"/>
      <c r="H12" s="9"/>
      <c r="I12" s="9"/>
      <c r="J12" s="9"/>
      <c r="K12" s="9"/>
      <c r="L12" s="9"/>
      <c r="M12" s="9"/>
      <c r="N12" s="9"/>
      <c r="O12" s="12"/>
      <c r="P12" s="10"/>
      <c r="Q12" s="10"/>
      <c r="R12" s="10"/>
      <c r="S12" s="10"/>
      <c r="T12" s="10"/>
    </row>
    <row r="13" spans="2:29" ht="22.5" customHeight="1" x14ac:dyDescent="0.15">
      <c r="C13" s="97" t="s">
        <v>16</v>
      </c>
      <c r="D13" s="97"/>
      <c r="E13" s="93"/>
      <c r="F13" s="94"/>
      <c r="G13" s="94"/>
      <c r="H13" s="94"/>
      <c r="I13" s="17" t="s">
        <v>18</v>
      </c>
      <c r="J13" s="101" t="s">
        <v>20</v>
      </c>
      <c r="K13" s="119"/>
      <c r="L13" s="119"/>
      <c r="M13" s="102"/>
      <c r="N13" s="93"/>
      <c r="O13" s="94"/>
      <c r="P13" s="94"/>
      <c r="Q13" s="120" t="s">
        <v>69</v>
      </c>
      <c r="R13" s="120"/>
      <c r="S13" s="16"/>
      <c r="T13" s="10"/>
    </row>
    <row r="14" spans="2:29" ht="26.45" customHeight="1" x14ac:dyDescent="0.15">
      <c r="C14" s="97" t="s">
        <v>17</v>
      </c>
      <c r="D14" s="97"/>
      <c r="E14" s="93"/>
      <c r="F14" s="94"/>
      <c r="G14" s="94"/>
      <c r="H14" s="94"/>
      <c r="I14" s="17" t="s">
        <v>19</v>
      </c>
      <c r="J14" s="111" t="s">
        <v>89</v>
      </c>
      <c r="K14" s="112"/>
      <c r="L14" s="112"/>
      <c r="M14" s="113"/>
      <c r="N14" s="95">
        <f>E14^0.663*N13^0.4444*0.008883</f>
        <v>0</v>
      </c>
      <c r="O14" s="96"/>
      <c r="P14" s="96"/>
      <c r="Q14" s="114" t="s">
        <v>77</v>
      </c>
      <c r="R14" s="114"/>
      <c r="S14" s="16"/>
      <c r="T14" s="10"/>
    </row>
    <row r="15" spans="2:29" x14ac:dyDescent="0.15">
      <c r="I15" s="106" t="s">
        <v>91</v>
      </c>
      <c r="J15" s="107"/>
      <c r="K15" s="107"/>
      <c r="L15" s="107"/>
      <c r="M15" s="107"/>
      <c r="N15" s="107"/>
      <c r="O15" s="107"/>
      <c r="P15" s="107"/>
      <c r="Q15" s="107"/>
      <c r="R15" s="107"/>
    </row>
    <row r="16" spans="2:29" ht="7.5" customHeight="1" x14ac:dyDescent="0.15">
      <c r="I16" s="28"/>
      <c r="J16" s="29"/>
      <c r="K16" s="29"/>
      <c r="L16" s="29"/>
      <c r="M16" s="29"/>
      <c r="N16" s="29"/>
      <c r="O16" s="29"/>
      <c r="P16" s="29"/>
      <c r="Q16" s="29"/>
      <c r="R16" s="29"/>
    </row>
    <row r="17" spans="1:25" x14ac:dyDescent="0.15"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</row>
    <row r="18" spans="1:25" s="2" customFormat="1" ht="7.5" customHeight="1" x14ac:dyDescent="0.15">
      <c r="A18"/>
      <c r="B18"/>
      <c r="C18"/>
      <c r="D18"/>
      <c r="E18"/>
      <c r="F18"/>
      <c r="G18"/>
      <c r="H18"/>
      <c r="I18" s="28"/>
      <c r="J18" s="29"/>
      <c r="K18" s="29"/>
      <c r="L18" s="29"/>
      <c r="M18" s="29"/>
      <c r="N18" s="29"/>
      <c r="O18" s="29"/>
      <c r="P18" s="29"/>
      <c r="Q18" s="29"/>
      <c r="R18" s="29"/>
      <c r="S18"/>
      <c r="T18"/>
      <c r="U18"/>
      <c r="V18"/>
      <c r="W18"/>
      <c r="X18"/>
      <c r="Y18"/>
    </row>
    <row r="19" spans="1:25" ht="14.25" x14ac:dyDescent="0.15">
      <c r="C19" s="2" t="s">
        <v>178</v>
      </c>
      <c r="D19" s="2" t="s">
        <v>66</v>
      </c>
      <c r="E19" s="2"/>
      <c r="F19" s="2" t="s">
        <v>173</v>
      </c>
      <c r="G19" s="2"/>
      <c r="H19" s="2" t="s">
        <v>25</v>
      </c>
      <c r="I19" s="28"/>
      <c r="J19" s="29"/>
      <c r="K19" s="29"/>
      <c r="L19" s="29"/>
      <c r="M19" s="29"/>
      <c r="N19" s="29"/>
      <c r="O19" s="29"/>
      <c r="P19" s="29"/>
      <c r="Q19" s="29"/>
      <c r="R19" s="29"/>
    </row>
    <row r="20" spans="1:25" s="2" customFormat="1" ht="22.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ht="14.25" x14ac:dyDescent="0.15">
      <c r="A21" s="2" t="s">
        <v>115</v>
      </c>
      <c r="B21" s="91" t="s">
        <v>47</v>
      </c>
      <c r="C21" s="91"/>
      <c r="D21" s="91"/>
      <c r="E21" s="91"/>
      <c r="F21" s="91"/>
      <c r="G21" s="91"/>
      <c r="H21" s="91"/>
      <c r="I21" s="3"/>
      <c r="J21" s="117"/>
      <c r="K21" s="117"/>
      <c r="L21" s="117"/>
      <c r="M21" s="117"/>
      <c r="N21" s="117"/>
      <c r="O21" s="117"/>
      <c r="P21" s="158"/>
      <c r="Q21" s="158"/>
      <c r="R21" s="158"/>
      <c r="S21" s="158"/>
      <c r="T21" s="158"/>
      <c r="U21" s="158"/>
      <c r="V21" s="4" t="s">
        <v>66</v>
      </c>
      <c r="W21" s="91" t="s">
        <v>322</v>
      </c>
      <c r="X21" s="91"/>
      <c r="Y21" s="5" t="s">
        <v>25</v>
      </c>
    </row>
    <row r="22" spans="1:25" s="2" customFormat="1" ht="22.5" customHeight="1" x14ac:dyDescent="0.15">
      <c r="A22"/>
      <c r="B22"/>
      <c r="C22" s="90"/>
      <c r="D22" s="90"/>
      <c r="E22" s="90"/>
      <c r="F22" s="90"/>
      <c r="G22" s="90"/>
      <c r="H22" s="90"/>
      <c r="I22"/>
      <c r="J22" s="108"/>
      <c r="K22" s="108"/>
      <c r="L22" s="108"/>
      <c r="M22" s="108"/>
      <c r="N22" s="18"/>
      <c r="O22" s="18"/>
      <c r="P22" s="108"/>
      <c r="Q22" s="108"/>
      <c r="R22" s="108"/>
      <c r="S22" s="108"/>
      <c r="T22" s="108"/>
      <c r="U22" s="108"/>
      <c r="V22" s="1"/>
      <c r="W22"/>
      <c r="X22"/>
      <c r="Y22"/>
    </row>
    <row r="23" spans="1:25" ht="18.75" x14ac:dyDescent="0.15">
      <c r="A23" s="2" t="s">
        <v>27</v>
      </c>
      <c r="B23" s="91" t="s">
        <v>299</v>
      </c>
      <c r="C23" s="91"/>
      <c r="D23" s="91"/>
      <c r="E23" s="91"/>
      <c r="F23" s="91"/>
      <c r="G23" s="91"/>
      <c r="H23" s="91"/>
      <c r="I23" s="3" t="s">
        <v>280</v>
      </c>
      <c r="J23" s="117" t="s">
        <v>323</v>
      </c>
      <c r="K23" s="117"/>
      <c r="L23" s="117"/>
      <c r="M23" s="19">
        <v>500</v>
      </c>
      <c r="N23" s="91" t="s">
        <v>84</v>
      </c>
      <c r="O23" s="91"/>
      <c r="P23" s="117" t="s">
        <v>324</v>
      </c>
      <c r="Q23" s="117"/>
      <c r="R23" s="117"/>
      <c r="S23" s="117"/>
      <c r="T23" s="117"/>
      <c r="U23" s="117"/>
      <c r="V23" s="4" t="s">
        <v>66</v>
      </c>
      <c r="W23" s="4">
        <v>180</v>
      </c>
      <c r="X23" s="5" t="s">
        <v>42</v>
      </c>
      <c r="Y23" s="5" t="s">
        <v>25</v>
      </c>
    </row>
    <row r="24" spans="1:25" x14ac:dyDescent="0.15">
      <c r="C24" s="90"/>
      <c r="D24" s="90"/>
      <c r="E24" s="90"/>
      <c r="F24" s="90"/>
      <c r="G24" s="90"/>
      <c r="H24" s="90"/>
      <c r="J24" s="108"/>
      <c r="K24" s="108"/>
      <c r="L24" s="108"/>
      <c r="M24" s="108"/>
      <c r="N24" s="18"/>
      <c r="O24" s="18"/>
      <c r="P24" s="108"/>
      <c r="Q24" s="108"/>
      <c r="R24" s="108"/>
      <c r="S24" s="108"/>
      <c r="T24" s="108"/>
      <c r="U24" s="108"/>
      <c r="V24" s="1"/>
    </row>
    <row r="25" spans="1:25" ht="14.25" x14ac:dyDescent="0.15">
      <c r="A25" s="2" t="s">
        <v>28</v>
      </c>
      <c r="B25" s="91" t="s">
        <v>47</v>
      </c>
      <c r="C25" s="91"/>
      <c r="D25" s="91"/>
      <c r="E25" s="91"/>
      <c r="F25" s="91"/>
      <c r="G25" s="91"/>
      <c r="H25" s="91"/>
      <c r="I25" s="3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21" t="s">
        <v>66</v>
      </c>
      <c r="W25" s="91" t="s">
        <v>325</v>
      </c>
      <c r="X25" s="91"/>
      <c r="Y25" s="21" t="s">
        <v>25</v>
      </c>
    </row>
    <row r="26" spans="1:25" x14ac:dyDescent="0.15">
      <c r="C26" s="90"/>
      <c r="D26" s="90"/>
      <c r="E26" s="90"/>
      <c r="F26" s="90"/>
      <c r="G26" s="90"/>
      <c r="H26" s="90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</row>
    <row r="27" spans="1:25" ht="14.25" thickBot="1" x14ac:dyDescent="0.2"/>
    <row r="28" spans="1:25" ht="14.25" thickTop="1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30" spans="1:25" x14ac:dyDescent="0.15"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1"/>
      <c r="R30" s="1"/>
    </row>
  </sheetData>
  <protectedRanges>
    <protectedRange sqref="E19 G19" name="範囲1_1_1"/>
    <protectedRange sqref="F10:F11 E13:E14 N13" name="範囲1"/>
    <protectedRange password="CF25" sqref="F10:F11 E13:E14 N13" name="範囲2"/>
  </protectedRanges>
  <mergeCells count="45">
    <mergeCell ref="J24:M24"/>
    <mergeCell ref="P24:U24"/>
    <mergeCell ref="C30:P30"/>
    <mergeCell ref="B25:H25"/>
    <mergeCell ref="J25:O25"/>
    <mergeCell ref="P25:U25"/>
    <mergeCell ref="J23:L23"/>
    <mergeCell ref="N23:O23"/>
    <mergeCell ref="P23:U23"/>
    <mergeCell ref="C22:H22"/>
    <mergeCell ref="J22:M22"/>
    <mergeCell ref="P22:U22"/>
    <mergeCell ref="W25:X25"/>
    <mergeCell ref="C26:H26"/>
    <mergeCell ref="J26:Y26"/>
    <mergeCell ref="C24:H24"/>
    <mergeCell ref="C14:D14"/>
    <mergeCell ref="E14:H14"/>
    <mergeCell ref="J14:M14"/>
    <mergeCell ref="N14:P14"/>
    <mergeCell ref="Q14:R14"/>
    <mergeCell ref="I15:R15"/>
    <mergeCell ref="C17:V17"/>
    <mergeCell ref="B21:H21"/>
    <mergeCell ref="J21:O21"/>
    <mergeCell ref="P21:U21"/>
    <mergeCell ref="W21:X21"/>
    <mergeCell ref="B23:H23"/>
    <mergeCell ref="AB8:AC8"/>
    <mergeCell ref="C9:I9"/>
    <mergeCell ref="C10:D10"/>
    <mergeCell ref="F10:N10"/>
    <mergeCell ref="AB10:AC10"/>
    <mergeCell ref="C13:D13"/>
    <mergeCell ref="E13:H13"/>
    <mergeCell ref="J13:M13"/>
    <mergeCell ref="N13:P13"/>
    <mergeCell ref="Q13:R13"/>
    <mergeCell ref="W2:Y2"/>
    <mergeCell ref="C3:V5"/>
    <mergeCell ref="C6:I6"/>
    <mergeCell ref="E7:I7"/>
    <mergeCell ref="F8:G8"/>
    <mergeCell ref="H8:M8"/>
    <mergeCell ref="Q8:V8"/>
  </mergeCells>
  <phoneticPr fontId="1"/>
  <hyperlinks>
    <hyperlink ref="W2:Y2" location="目次!A1" display="戻る" xr:uid="{00000000-0004-0000-2A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&amp;L済生会二日市病院&amp;R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1" r:id="rId4" name="Check Box 1">
              <controlPr defaultSize="0" autoFill="0" autoLine="0" autoPict="0">
                <anchor moveWithCells="1">
                  <from>
                    <xdr:col>16</xdr:col>
                    <xdr:colOff>66675</xdr:colOff>
                    <xdr:row>7</xdr:row>
                    <xdr:rowOff>0</xdr:rowOff>
                  </from>
                  <to>
                    <xdr:col>18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2" r:id="rId5" name="Check Box 2">
              <controlPr defaultSize="0" autoFill="0" autoLine="0" autoPict="0">
                <anchor moveWithCells="1">
                  <from>
                    <xdr:col>19</xdr:col>
                    <xdr:colOff>47625</xdr:colOff>
                    <xdr:row>7</xdr:row>
                    <xdr:rowOff>0</xdr:rowOff>
                  </from>
                  <to>
                    <xdr:col>20</xdr:col>
                    <xdr:colOff>390525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5">
    <tabColor rgb="FF002060"/>
    <pageSetUpPr fitToPage="1"/>
  </sheetPr>
  <dimension ref="A2:AC30"/>
  <sheetViews>
    <sheetView showGridLines="0" showRowColHeaders="0" zoomScale="130" zoomScaleNormal="130" zoomScaleSheetLayoutView="100" zoomScalePageLayoutView="160" workbookViewId="0">
      <selection activeCell="W2" sqref="W2:Y2"/>
    </sheetView>
  </sheetViews>
  <sheetFormatPr defaultRowHeight="13.5" x14ac:dyDescent="0.15"/>
  <cols>
    <col min="1" max="1" width="4" customWidth="1"/>
    <col min="2" max="2" width="4.25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7.7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2:29" x14ac:dyDescent="0.15">
      <c r="W2" s="89" t="s">
        <v>87</v>
      </c>
      <c r="X2" s="89"/>
      <c r="Y2" s="89"/>
    </row>
    <row r="3" spans="2:29" ht="13.5" customHeight="1" x14ac:dyDescent="0.15">
      <c r="C3" s="98" t="s">
        <v>300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2:29" ht="13.5" customHeight="1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2:29" ht="13.5" customHeight="1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2:29" ht="20.85" customHeight="1" x14ac:dyDescent="0.15">
      <c r="B6" s="57"/>
      <c r="C6" s="150"/>
      <c r="D6" s="150"/>
      <c r="E6" s="150"/>
      <c r="F6" s="150"/>
      <c r="G6" s="150"/>
      <c r="H6" s="150"/>
      <c r="I6" s="150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2:29" ht="20.85" customHeight="1" x14ac:dyDescent="0.15">
      <c r="B7" s="56" t="s">
        <v>66</v>
      </c>
      <c r="C7" s="60"/>
      <c r="D7" s="22" t="s">
        <v>25</v>
      </c>
      <c r="E7" s="88" t="s">
        <v>112</v>
      </c>
      <c r="F7" s="88"/>
      <c r="G7" s="88"/>
      <c r="H7" s="88"/>
      <c r="I7" s="88"/>
      <c r="J7" s="22"/>
      <c r="K7" s="22"/>
      <c r="L7" s="22"/>
      <c r="M7" s="22"/>
      <c r="N7" s="22"/>
      <c r="O7" s="22"/>
      <c r="P7" s="22"/>
      <c r="Q7" s="22"/>
      <c r="R7" s="22"/>
    </row>
    <row r="8" spans="2:29" ht="20.85" customHeight="1" x14ac:dyDescent="0.15">
      <c r="F8" s="100">
        <v>2</v>
      </c>
      <c r="G8" s="100"/>
      <c r="H8" s="99" t="s">
        <v>21</v>
      </c>
      <c r="I8" s="99"/>
      <c r="J8" s="99"/>
      <c r="K8" s="99"/>
      <c r="L8" s="99"/>
      <c r="M8" s="99"/>
      <c r="P8" s="1" t="s">
        <v>68</v>
      </c>
      <c r="Q8" s="90"/>
      <c r="R8" s="90"/>
      <c r="S8" s="90"/>
      <c r="T8" s="90"/>
      <c r="U8" s="90"/>
      <c r="V8" s="90"/>
      <c r="AB8" s="108"/>
      <c r="AC8" s="108"/>
    </row>
    <row r="9" spans="2:29" x14ac:dyDescent="0.15">
      <c r="C9" s="90"/>
      <c r="D9" s="90"/>
      <c r="E9" s="90"/>
      <c r="F9" s="90"/>
      <c r="G9" s="90"/>
      <c r="H9" s="90"/>
      <c r="I9" s="90"/>
      <c r="J9" s="1"/>
      <c r="K9" s="1"/>
      <c r="L9" s="1"/>
    </row>
    <row r="10" spans="2:29" ht="22.5" customHeight="1" x14ac:dyDescent="0.15">
      <c r="C10" s="91" t="s">
        <v>15</v>
      </c>
      <c r="D10" s="91"/>
      <c r="E10" s="11" t="s">
        <v>66</v>
      </c>
      <c r="F10" s="92"/>
      <c r="G10" s="92"/>
      <c r="H10" s="92"/>
      <c r="I10" s="92"/>
      <c r="J10" s="92"/>
      <c r="K10" s="92"/>
      <c r="L10" s="92"/>
      <c r="M10" s="92"/>
      <c r="N10" s="92"/>
      <c r="O10" s="12" t="s">
        <v>25</v>
      </c>
      <c r="P10" s="10"/>
      <c r="Q10" s="10"/>
      <c r="R10" s="10"/>
      <c r="S10" s="10"/>
      <c r="T10" s="10"/>
      <c r="AB10" s="108"/>
      <c r="AC10" s="108"/>
    </row>
    <row r="11" spans="2:29" ht="11.25" customHeight="1" x14ac:dyDescent="0.15">
      <c r="C11" s="3"/>
      <c r="D11" s="3"/>
      <c r="E11" s="11"/>
      <c r="F11" s="9"/>
      <c r="G11" s="9"/>
      <c r="H11" s="9"/>
      <c r="I11" s="9"/>
      <c r="J11" s="9"/>
      <c r="K11" s="9"/>
      <c r="L11" s="9"/>
      <c r="M11" s="9"/>
      <c r="N11" s="9"/>
      <c r="O11" s="12"/>
      <c r="P11" s="10"/>
      <c r="Q11" s="10"/>
      <c r="R11" s="10"/>
      <c r="S11" s="10"/>
      <c r="T11" s="10"/>
      <c r="AB11" s="18"/>
      <c r="AC11" s="18"/>
    </row>
    <row r="12" spans="2:29" ht="6.75" customHeight="1" x14ac:dyDescent="0.15">
      <c r="C12" s="3"/>
      <c r="D12" s="3"/>
      <c r="E12" s="11"/>
      <c r="F12" s="9"/>
      <c r="G12" s="9"/>
      <c r="H12" s="9"/>
      <c r="I12" s="9"/>
      <c r="J12" s="9"/>
      <c r="K12" s="9"/>
      <c r="L12" s="9"/>
      <c r="M12" s="9"/>
      <c r="N12" s="9"/>
      <c r="O12" s="12"/>
      <c r="P12" s="10"/>
      <c r="Q12" s="10"/>
      <c r="R12" s="10"/>
      <c r="S12" s="10"/>
      <c r="T12" s="10"/>
    </row>
    <row r="13" spans="2:29" ht="22.5" customHeight="1" x14ac:dyDescent="0.15">
      <c r="C13" s="97" t="s">
        <v>16</v>
      </c>
      <c r="D13" s="97"/>
      <c r="E13" s="93"/>
      <c r="F13" s="94"/>
      <c r="G13" s="94"/>
      <c r="H13" s="94"/>
      <c r="I13" s="17" t="s">
        <v>18</v>
      </c>
      <c r="J13" s="101" t="s">
        <v>20</v>
      </c>
      <c r="K13" s="119"/>
      <c r="L13" s="119"/>
      <c r="M13" s="102"/>
      <c r="N13" s="93"/>
      <c r="O13" s="94"/>
      <c r="P13" s="94"/>
      <c r="Q13" s="120" t="s">
        <v>69</v>
      </c>
      <c r="R13" s="120"/>
      <c r="S13" s="16"/>
      <c r="T13" s="10"/>
    </row>
    <row r="14" spans="2:29" ht="26.45" customHeight="1" x14ac:dyDescent="0.15">
      <c r="C14" s="97" t="s">
        <v>17</v>
      </c>
      <c r="D14" s="97"/>
      <c r="E14" s="93"/>
      <c r="F14" s="94"/>
      <c r="G14" s="94"/>
      <c r="H14" s="94"/>
      <c r="I14" s="17" t="s">
        <v>19</v>
      </c>
      <c r="J14" s="111" t="s">
        <v>89</v>
      </c>
      <c r="K14" s="112"/>
      <c r="L14" s="112"/>
      <c r="M14" s="113"/>
      <c r="N14" s="95">
        <f>E14^0.663*N13^0.4444*0.008883</f>
        <v>0</v>
      </c>
      <c r="O14" s="96"/>
      <c r="P14" s="96"/>
      <c r="Q14" s="114" t="s">
        <v>77</v>
      </c>
      <c r="R14" s="114"/>
      <c r="S14" s="16"/>
      <c r="T14" s="10"/>
    </row>
    <row r="15" spans="2:29" x14ac:dyDescent="0.15">
      <c r="I15" s="106" t="s">
        <v>91</v>
      </c>
      <c r="J15" s="107"/>
      <c r="K15" s="107"/>
      <c r="L15" s="107"/>
      <c r="M15" s="107"/>
      <c r="N15" s="107"/>
      <c r="O15" s="107"/>
      <c r="P15" s="107"/>
      <c r="Q15" s="107"/>
      <c r="R15" s="107"/>
    </row>
    <row r="16" spans="2:29" ht="7.5" customHeight="1" x14ac:dyDescent="0.15">
      <c r="I16" s="28"/>
      <c r="J16" s="29"/>
      <c r="K16" s="29"/>
      <c r="L16" s="29"/>
      <c r="M16" s="29"/>
      <c r="N16" s="29"/>
      <c r="O16" s="29"/>
      <c r="P16" s="29"/>
      <c r="Q16" s="29"/>
      <c r="R16" s="29"/>
    </row>
    <row r="17" spans="1:25" x14ac:dyDescent="0.15">
      <c r="C17" s="146" t="s">
        <v>198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</row>
    <row r="18" spans="1:25" s="2" customFormat="1" ht="7.5" customHeight="1" x14ac:dyDescent="0.15">
      <c r="A18"/>
      <c r="B18"/>
      <c r="C18"/>
      <c r="D18"/>
      <c r="E18"/>
      <c r="F18"/>
      <c r="G18"/>
      <c r="H18"/>
      <c r="I18" s="28"/>
      <c r="J18" s="29"/>
      <c r="K18" s="29"/>
      <c r="L18" s="29"/>
      <c r="M18" s="29"/>
      <c r="N18" s="29"/>
      <c r="O18" s="29"/>
      <c r="P18" s="29"/>
      <c r="Q18" s="29"/>
      <c r="R18" s="29"/>
      <c r="S18"/>
      <c r="T18"/>
      <c r="U18"/>
      <c r="V18"/>
      <c r="W18"/>
      <c r="X18"/>
      <c r="Y18"/>
    </row>
    <row r="19" spans="1:25" ht="14.25" x14ac:dyDescent="0.15">
      <c r="C19" s="2" t="s">
        <v>178</v>
      </c>
      <c r="D19" s="2" t="s">
        <v>66</v>
      </c>
      <c r="E19" s="2"/>
      <c r="F19" s="2" t="s">
        <v>173</v>
      </c>
      <c r="G19" s="2"/>
      <c r="H19" s="2" t="s">
        <v>25</v>
      </c>
      <c r="I19" s="28"/>
      <c r="J19" s="29"/>
      <c r="K19" s="29"/>
      <c r="L19" s="29"/>
      <c r="M19" s="29"/>
      <c r="N19" s="29"/>
      <c r="O19" s="29"/>
      <c r="P19" s="29"/>
      <c r="Q19" s="29"/>
      <c r="R19" s="29"/>
    </row>
    <row r="20" spans="1:25" s="2" customFormat="1" ht="22.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ht="14.25" x14ac:dyDescent="0.15">
      <c r="A21" s="2" t="s">
        <v>115</v>
      </c>
      <c r="B21" s="91" t="s">
        <v>47</v>
      </c>
      <c r="C21" s="91"/>
      <c r="D21" s="91"/>
      <c r="E21" s="91"/>
      <c r="F21" s="91"/>
      <c r="G21" s="91"/>
      <c r="H21" s="91"/>
      <c r="I21" s="3"/>
      <c r="J21" s="117"/>
      <c r="K21" s="117"/>
      <c r="L21" s="117"/>
      <c r="M21" s="117"/>
      <c r="N21" s="117"/>
      <c r="O21" s="117"/>
      <c r="P21" s="158"/>
      <c r="Q21" s="158"/>
      <c r="R21" s="158"/>
      <c r="S21" s="158"/>
      <c r="T21" s="158"/>
      <c r="U21" s="158"/>
      <c r="V21" s="4" t="s">
        <v>66</v>
      </c>
      <c r="W21" s="91" t="s">
        <v>159</v>
      </c>
      <c r="X21" s="91"/>
      <c r="Y21" s="5" t="s">
        <v>25</v>
      </c>
    </row>
    <row r="22" spans="1:25" s="2" customFormat="1" ht="22.5" customHeight="1" x14ac:dyDescent="0.15">
      <c r="A22"/>
      <c r="B22"/>
      <c r="C22" s="90"/>
      <c r="D22" s="90"/>
      <c r="E22" s="90"/>
      <c r="F22" s="90"/>
      <c r="G22" s="90"/>
      <c r="H22" s="90"/>
      <c r="I22"/>
      <c r="J22" s="108"/>
      <c r="K22" s="108"/>
      <c r="L22" s="108"/>
      <c r="M22" s="108"/>
      <c r="N22" s="18"/>
      <c r="O22" s="18"/>
      <c r="P22" s="108"/>
      <c r="Q22" s="108"/>
      <c r="R22" s="108"/>
      <c r="S22" s="108"/>
      <c r="T22" s="108"/>
      <c r="U22" s="108"/>
      <c r="V22" s="1"/>
      <c r="W22"/>
      <c r="X22"/>
      <c r="Y22"/>
    </row>
    <row r="23" spans="1:25" ht="13.5" customHeight="1" x14ac:dyDescent="0.15">
      <c r="A23" s="2" t="s">
        <v>27</v>
      </c>
      <c r="B23" s="91" t="s">
        <v>299</v>
      </c>
      <c r="C23" s="91"/>
      <c r="D23" s="91"/>
      <c r="E23" s="91"/>
      <c r="F23" s="91"/>
      <c r="G23" s="91"/>
      <c r="H23" s="91"/>
      <c r="I23" s="3" t="s">
        <v>280</v>
      </c>
      <c r="J23" s="117" t="s">
        <v>300</v>
      </c>
      <c r="K23" s="117"/>
      <c r="L23" s="117"/>
      <c r="M23" s="19">
        <v>240</v>
      </c>
      <c r="N23" s="91" t="s">
        <v>84</v>
      </c>
      <c r="O23" s="91"/>
      <c r="P23" s="117" t="s">
        <v>320</v>
      </c>
      <c r="Q23" s="117"/>
      <c r="R23" s="117"/>
      <c r="S23" s="117"/>
      <c r="T23" s="117"/>
      <c r="U23" s="117"/>
      <c r="V23" s="4" t="s">
        <v>66</v>
      </c>
      <c r="W23" s="3">
        <v>30</v>
      </c>
      <c r="X23" s="3" t="s">
        <v>42</v>
      </c>
      <c r="Y23" s="5" t="s">
        <v>25</v>
      </c>
    </row>
    <row r="24" spans="1:25" x14ac:dyDescent="0.15">
      <c r="C24" s="90"/>
      <c r="D24" s="90"/>
      <c r="E24" s="90"/>
      <c r="F24" s="90"/>
      <c r="G24" s="90"/>
      <c r="H24" s="90"/>
      <c r="J24" s="108"/>
      <c r="K24" s="108"/>
      <c r="L24" s="108"/>
      <c r="M24" s="108"/>
      <c r="N24" s="18"/>
      <c r="O24" s="18"/>
      <c r="P24" s="108"/>
      <c r="Q24" s="108"/>
      <c r="R24" s="108"/>
      <c r="S24" s="108"/>
      <c r="T24" s="108"/>
      <c r="U24" s="108"/>
      <c r="V24" s="1"/>
    </row>
    <row r="25" spans="1:25" ht="14.25" x14ac:dyDescent="0.15">
      <c r="A25" s="2" t="s">
        <v>28</v>
      </c>
      <c r="B25" s="91" t="s">
        <v>47</v>
      </c>
      <c r="C25" s="91"/>
      <c r="D25" s="91"/>
      <c r="E25" s="91"/>
      <c r="F25" s="91"/>
      <c r="G25" s="91"/>
      <c r="H25" s="91"/>
      <c r="I25" s="3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21" t="s">
        <v>66</v>
      </c>
      <c r="W25" s="91" t="s">
        <v>159</v>
      </c>
      <c r="X25" s="91"/>
      <c r="Y25" s="21" t="s">
        <v>25</v>
      </c>
    </row>
    <row r="26" spans="1:25" x14ac:dyDescent="0.15">
      <c r="C26" s="90"/>
      <c r="D26" s="90"/>
      <c r="E26" s="90"/>
      <c r="F26" s="90"/>
      <c r="G26" s="90"/>
      <c r="H26" s="90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</row>
    <row r="27" spans="1:25" ht="14.25" thickBot="1" x14ac:dyDescent="0.2"/>
    <row r="28" spans="1:25" ht="14.25" thickTop="1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30" spans="1:25" x14ac:dyDescent="0.15"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1"/>
      <c r="R30" s="1"/>
    </row>
  </sheetData>
  <protectedRanges>
    <protectedRange sqref="E19 G19" name="範囲1_1_1"/>
    <protectedRange sqref="F10:F11 E13:E14 N13" name="範囲1"/>
    <protectedRange password="CF25" sqref="F10:F11 E13:E14 N13" name="範囲2"/>
  </protectedRanges>
  <mergeCells count="45">
    <mergeCell ref="J24:M24"/>
    <mergeCell ref="P24:U24"/>
    <mergeCell ref="C30:P30"/>
    <mergeCell ref="B25:H25"/>
    <mergeCell ref="J25:O25"/>
    <mergeCell ref="P25:U25"/>
    <mergeCell ref="J23:L23"/>
    <mergeCell ref="N23:O23"/>
    <mergeCell ref="P23:U23"/>
    <mergeCell ref="C22:H22"/>
    <mergeCell ref="J22:M22"/>
    <mergeCell ref="P22:U22"/>
    <mergeCell ref="W25:X25"/>
    <mergeCell ref="C26:H26"/>
    <mergeCell ref="J26:Y26"/>
    <mergeCell ref="C24:H24"/>
    <mergeCell ref="C14:D14"/>
    <mergeCell ref="E14:H14"/>
    <mergeCell ref="J14:M14"/>
    <mergeCell ref="N14:P14"/>
    <mergeCell ref="Q14:R14"/>
    <mergeCell ref="I15:R15"/>
    <mergeCell ref="C17:V17"/>
    <mergeCell ref="B21:H21"/>
    <mergeCell ref="J21:O21"/>
    <mergeCell ref="P21:U21"/>
    <mergeCell ref="W21:X21"/>
    <mergeCell ref="B23:H23"/>
    <mergeCell ref="AB8:AC8"/>
    <mergeCell ref="C9:I9"/>
    <mergeCell ref="C10:D10"/>
    <mergeCell ref="F10:N10"/>
    <mergeCell ref="AB10:AC10"/>
    <mergeCell ref="C13:D13"/>
    <mergeCell ref="E13:H13"/>
    <mergeCell ref="J13:M13"/>
    <mergeCell ref="N13:P13"/>
    <mergeCell ref="Q13:R13"/>
    <mergeCell ref="W2:Y2"/>
    <mergeCell ref="C3:V5"/>
    <mergeCell ref="C6:I6"/>
    <mergeCell ref="E7:I7"/>
    <mergeCell ref="F8:G8"/>
    <mergeCell ref="H8:M8"/>
    <mergeCell ref="Q8:V8"/>
  </mergeCells>
  <phoneticPr fontId="1"/>
  <hyperlinks>
    <hyperlink ref="W2:Y2" location="目次!A1" display="戻る" xr:uid="{00000000-0004-0000-2B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&amp;L済生会二日市病院&amp;R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0049" r:id="rId4" name="Check Box 1">
              <controlPr defaultSize="0" autoFill="0" autoLine="0" autoPict="0">
                <anchor moveWithCells="1">
                  <from>
                    <xdr:col>16</xdr:col>
                    <xdr:colOff>66675</xdr:colOff>
                    <xdr:row>7</xdr:row>
                    <xdr:rowOff>0</xdr:rowOff>
                  </from>
                  <to>
                    <xdr:col>18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0" r:id="rId5" name="Check Box 2">
              <controlPr defaultSize="0" autoFill="0" autoLine="0" autoPict="0">
                <anchor moveWithCells="1">
                  <from>
                    <xdr:col>19</xdr:col>
                    <xdr:colOff>47625</xdr:colOff>
                    <xdr:row>7</xdr:row>
                    <xdr:rowOff>0</xdr:rowOff>
                  </from>
                  <to>
                    <xdr:col>20</xdr:col>
                    <xdr:colOff>390525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2060"/>
    <pageSetUpPr fitToPage="1"/>
  </sheetPr>
  <dimension ref="A2:AC50"/>
  <sheetViews>
    <sheetView showGridLines="0" showRowColHeaders="0" zoomScale="115" zoomScaleNormal="115" zoomScaleSheetLayoutView="100" zoomScalePageLayoutView="160" workbookViewId="0"/>
  </sheetViews>
  <sheetFormatPr defaultRowHeight="13.5" x14ac:dyDescent="0.15"/>
  <cols>
    <col min="1" max="1" width="4" customWidth="1"/>
    <col min="2" max="2" width="4.875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6.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1:29" x14ac:dyDescent="0.15">
      <c r="W2" s="89" t="s">
        <v>87</v>
      </c>
      <c r="X2" s="89"/>
      <c r="Y2" s="89"/>
    </row>
    <row r="3" spans="1:29" x14ac:dyDescent="0.15">
      <c r="C3" s="98" t="s">
        <v>95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1:29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1:29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1:29" ht="20.85" customHeight="1" x14ac:dyDescent="0.15">
      <c r="B6" s="56" t="s">
        <v>23</v>
      </c>
      <c r="C6" s="60"/>
      <c r="D6" s="22" t="s">
        <v>25</v>
      </c>
      <c r="E6" s="115" t="s">
        <v>112</v>
      </c>
      <c r="F6" s="115"/>
      <c r="G6" s="115"/>
      <c r="H6" s="115"/>
      <c r="I6" s="115"/>
      <c r="J6" s="22"/>
      <c r="K6" s="22"/>
      <c r="L6" s="22"/>
      <c r="M6" s="22"/>
      <c r="N6" s="22"/>
      <c r="O6" s="22"/>
      <c r="P6" s="22"/>
      <c r="Q6" s="22"/>
      <c r="R6" s="22"/>
    </row>
    <row r="7" spans="1:29" ht="20.85" customHeight="1" x14ac:dyDescent="0.15">
      <c r="F7" s="100">
        <v>3</v>
      </c>
      <c r="G7" s="100"/>
      <c r="H7" s="99" t="s">
        <v>21</v>
      </c>
      <c r="I7" s="99"/>
      <c r="J7" s="99"/>
      <c r="K7" s="99"/>
      <c r="L7" s="99"/>
      <c r="M7" s="99"/>
      <c r="P7" s="1" t="s">
        <v>68</v>
      </c>
      <c r="Q7" s="90"/>
      <c r="R7" s="90"/>
      <c r="S7" s="90"/>
      <c r="T7" s="90"/>
      <c r="U7" s="90"/>
      <c r="V7" s="90"/>
      <c r="AB7" s="108"/>
      <c r="AC7" s="108"/>
    </row>
    <row r="8" spans="1:29" ht="20.85" customHeight="1" x14ac:dyDescent="0.15">
      <c r="C8" s="118" t="s">
        <v>206</v>
      </c>
      <c r="D8" s="118"/>
      <c r="E8" s="118"/>
      <c r="F8" s="118"/>
      <c r="G8" s="118"/>
      <c r="H8" s="118"/>
      <c r="I8" s="118"/>
      <c r="J8" s="1"/>
      <c r="K8" s="1"/>
      <c r="L8" s="1"/>
    </row>
    <row r="9" spans="1:29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12" t="s">
        <v>25</v>
      </c>
      <c r="P9" s="10"/>
      <c r="Q9" s="10"/>
      <c r="R9" s="10"/>
      <c r="S9" s="10"/>
      <c r="T9" s="10"/>
      <c r="AB9" s="108"/>
      <c r="AC9" s="108"/>
    </row>
    <row r="10" spans="1:29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12"/>
      <c r="P10" s="10"/>
      <c r="Q10" s="10"/>
      <c r="R10" s="10"/>
      <c r="S10" s="10"/>
      <c r="T10" s="10"/>
    </row>
    <row r="11" spans="1:29" ht="22.5" customHeight="1" x14ac:dyDescent="0.15">
      <c r="C11" s="97" t="s">
        <v>16</v>
      </c>
      <c r="D11" s="97"/>
      <c r="E11" s="93"/>
      <c r="F11" s="94"/>
      <c r="G11" s="94"/>
      <c r="H11" s="94"/>
      <c r="I11" s="17" t="s">
        <v>18</v>
      </c>
      <c r="J11" s="101" t="s">
        <v>20</v>
      </c>
      <c r="K11" s="119"/>
      <c r="L11" s="119"/>
      <c r="M11" s="102"/>
      <c r="N11" s="93"/>
      <c r="O11" s="94"/>
      <c r="P11" s="94"/>
      <c r="Q11" s="120" t="s">
        <v>69</v>
      </c>
      <c r="R11" s="120"/>
      <c r="S11" s="16"/>
      <c r="T11" s="10"/>
    </row>
    <row r="12" spans="1:29" ht="22.5" customHeight="1" x14ac:dyDescent="0.15">
      <c r="C12" s="97" t="s">
        <v>17</v>
      </c>
      <c r="D12" s="97"/>
      <c r="E12" s="93"/>
      <c r="F12" s="94"/>
      <c r="G12" s="94"/>
      <c r="H12" s="94"/>
      <c r="I12" s="17" t="s">
        <v>19</v>
      </c>
      <c r="J12" s="103" t="s">
        <v>89</v>
      </c>
      <c r="K12" s="127"/>
      <c r="L12" s="127"/>
      <c r="M12" s="104"/>
      <c r="N12" s="95">
        <f>E12^0.663*N11^0.4444*0.008883</f>
        <v>0</v>
      </c>
      <c r="O12" s="96"/>
      <c r="P12" s="96"/>
      <c r="Q12" s="114" t="s">
        <v>77</v>
      </c>
      <c r="R12" s="114"/>
      <c r="S12" s="16"/>
      <c r="T12" s="10"/>
    </row>
    <row r="13" spans="1:29" x14ac:dyDescent="0.15">
      <c r="I13" s="106" t="s">
        <v>91</v>
      </c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s="2" customFormat="1" ht="22.5" customHeight="1" x14ac:dyDescent="0.15">
      <c r="C14" s="2" t="s">
        <v>22</v>
      </c>
      <c r="D14" s="2" t="s">
        <v>23</v>
      </c>
      <c r="F14" s="2" t="s">
        <v>24</v>
      </c>
      <c r="H14" s="2" t="s">
        <v>25</v>
      </c>
    </row>
    <row r="16" spans="1:29" s="2" customFormat="1" ht="22.5" customHeight="1" x14ac:dyDescent="0.15">
      <c r="A16" s="2" t="s">
        <v>26</v>
      </c>
      <c r="B16" s="116" t="s">
        <v>75</v>
      </c>
      <c r="C16" s="116"/>
      <c r="D16" s="116"/>
      <c r="E16" s="116"/>
      <c r="F16" s="116"/>
      <c r="G16" s="116"/>
      <c r="H16" s="116"/>
      <c r="I16" s="3" t="s">
        <v>39</v>
      </c>
      <c r="J16" s="117" t="s">
        <v>76</v>
      </c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4" t="s">
        <v>23</v>
      </c>
      <c r="W16" s="3">
        <v>15</v>
      </c>
      <c r="X16" s="3" t="s">
        <v>42</v>
      </c>
      <c r="Y16" s="5" t="s">
        <v>25</v>
      </c>
    </row>
    <row r="17" spans="1:25" x14ac:dyDescent="0.15">
      <c r="C17" s="90"/>
      <c r="D17" s="90"/>
      <c r="E17" s="90"/>
      <c r="F17" s="90"/>
      <c r="G17" s="90"/>
      <c r="H17" s="90"/>
      <c r="J17" s="108"/>
      <c r="K17" s="108"/>
      <c r="L17" s="108"/>
      <c r="M17" s="108"/>
      <c r="N17" s="18"/>
      <c r="O17" s="18"/>
      <c r="P17" s="108"/>
      <c r="Q17" s="108"/>
      <c r="R17" s="108"/>
      <c r="S17" s="108"/>
      <c r="T17" s="108"/>
      <c r="U17" s="108"/>
      <c r="V17" s="1"/>
    </row>
    <row r="18" spans="1:25" s="2" customFormat="1" ht="22.5" customHeight="1" x14ac:dyDescent="0.15">
      <c r="A18" s="2" t="s">
        <v>27</v>
      </c>
      <c r="B18" s="121" t="s">
        <v>46</v>
      </c>
      <c r="C18" s="121"/>
      <c r="D18" s="121"/>
      <c r="E18" s="121"/>
      <c r="F18" s="121"/>
      <c r="G18" s="121"/>
      <c r="H18" s="121"/>
      <c r="I18" s="3" t="s">
        <v>39</v>
      </c>
      <c r="J18" s="117" t="s">
        <v>96</v>
      </c>
      <c r="K18" s="117"/>
      <c r="L18" s="117"/>
      <c r="M18" s="19">
        <f>N12*500</f>
        <v>0</v>
      </c>
      <c r="N18" s="91" t="s">
        <v>84</v>
      </c>
      <c r="O18" s="91"/>
      <c r="P18" s="117" t="s">
        <v>97</v>
      </c>
      <c r="Q18" s="117"/>
      <c r="R18" s="117"/>
      <c r="S18" s="117"/>
      <c r="T18" s="117"/>
      <c r="U18" s="117"/>
      <c r="V18" s="4" t="s">
        <v>23</v>
      </c>
      <c r="W18" s="3">
        <v>10</v>
      </c>
      <c r="X18" s="3" t="s">
        <v>42</v>
      </c>
      <c r="Y18" s="5" t="s">
        <v>25</v>
      </c>
    </row>
    <row r="19" spans="1:25" x14ac:dyDescent="0.15">
      <c r="C19" s="90"/>
      <c r="D19" s="90"/>
      <c r="E19" s="90"/>
      <c r="F19" s="90"/>
      <c r="G19" s="90"/>
      <c r="H19" s="90"/>
      <c r="J19" s="108"/>
      <c r="K19" s="108"/>
      <c r="L19" s="108"/>
      <c r="M19" s="108"/>
      <c r="N19" s="18"/>
      <c r="O19" s="18"/>
      <c r="P19" s="108"/>
      <c r="Q19" s="108"/>
      <c r="R19" s="108"/>
      <c r="S19" s="108"/>
      <c r="T19" s="108"/>
      <c r="U19" s="108"/>
      <c r="V19" s="1"/>
    </row>
    <row r="20" spans="1:25" s="2" customFormat="1" ht="22.5" customHeight="1" x14ac:dyDescent="0.15">
      <c r="A20" s="2" t="s">
        <v>28</v>
      </c>
      <c r="B20" s="121" t="s">
        <v>44</v>
      </c>
      <c r="C20" s="121"/>
      <c r="D20" s="121"/>
      <c r="E20" s="121"/>
      <c r="F20" s="121"/>
      <c r="G20" s="121"/>
      <c r="H20" s="121"/>
      <c r="I20" s="3" t="s">
        <v>39</v>
      </c>
      <c r="J20" s="117" t="s">
        <v>80</v>
      </c>
      <c r="K20" s="117"/>
      <c r="L20" s="117"/>
      <c r="M20" s="117"/>
      <c r="N20" s="5"/>
      <c r="O20" s="5"/>
      <c r="P20" s="117"/>
      <c r="Q20" s="117"/>
      <c r="R20" s="117"/>
      <c r="S20" s="117"/>
      <c r="T20" s="117"/>
      <c r="U20" s="117"/>
      <c r="V20" s="4" t="s">
        <v>23</v>
      </c>
      <c r="W20" s="3">
        <v>60</v>
      </c>
      <c r="X20" s="3" t="s">
        <v>42</v>
      </c>
      <c r="Y20" s="5" t="s">
        <v>25</v>
      </c>
    </row>
    <row r="21" spans="1:25" x14ac:dyDescent="0.15">
      <c r="C21" s="90"/>
      <c r="D21" s="90"/>
      <c r="E21" s="90"/>
      <c r="F21" s="90"/>
      <c r="G21" s="90"/>
      <c r="H21" s="90"/>
      <c r="J21" s="108"/>
      <c r="K21" s="108"/>
      <c r="L21" s="108"/>
      <c r="M21" s="108"/>
      <c r="N21" s="18"/>
      <c r="O21" s="18"/>
      <c r="P21" s="108"/>
      <c r="Q21" s="108"/>
      <c r="R21" s="108"/>
      <c r="S21" s="108"/>
      <c r="T21" s="108"/>
      <c r="U21" s="108"/>
      <c r="V21" s="1"/>
    </row>
    <row r="22" spans="1:25" s="2" customFormat="1" ht="22.5" customHeight="1" x14ac:dyDescent="0.15">
      <c r="A22" s="2" t="s">
        <v>29</v>
      </c>
      <c r="B22" s="121" t="s">
        <v>46</v>
      </c>
      <c r="C22" s="121"/>
      <c r="D22" s="121"/>
      <c r="E22" s="121"/>
      <c r="F22" s="121"/>
      <c r="G22" s="121"/>
      <c r="H22" s="121"/>
      <c r="I22" s="3" t="s">
        <v>39</v>
      </c>
      <c r="J22" s="117" t="s">
        <v>313</v>
      </c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4" t="s">
        <v>23</v>
      </c>
      <c r="W22" s="3">
        <v>30</v>
      </c>
      <c r="X22" s="3" t="s">
        <v>42</v>
      </c>
      <c r="Y22" s="5" t="s">
        <v>25</v>
      </c>
    </row>
    <row r="23" spans="1:25" x14ac:dyDescent="0.15">
      <c r="C23" s="90"/>
      <c r="D23" s="90"/>
      <c r="E23" s="90"/>
      <c r="F23" s="90"/>
      <c r="G23" s="90"/>
      <c r="H23" s="90"/>
      <c r="J23" s="108"/>
      <c r="K23" s="108"/>
      <c r="L23" s="108"/>
      <c r="M23" s="108"/>
      <c r="N23" s="18"/>
      <c r="O23" s="18"/>
      <c r="P23" s="108"/>
      <c r="Q23" s="108"/>
      <c r="R23" s="108"/>
      <c r="S23" s="108"/>
      <c r="T23" s="108"/>
      <c r="U23" s="108"/>
      <c r="V23" s="1"/>
    </row>
    <row r="24" spans="1:25" s="2" customFormat="1" ht="22.5" customHeight="1" x14ac:dyDescent="0.15">
      <c r="A24" s="2" t="s">
        <v>30</v>
      </c>
      <c r="B24" s="121" t="s">
        <v>44</v>
      </c>
      <c r="C24" s="121"/>
      <c r="D24" s="121"/>
      <c r="E24" s="121"/>
      <c r="F24" s="121"/>
      <c r="G24" s="121"/>
      <c r="H24" s="121"/>
      <c r="I24" s="3" t="s">
        <v>39</v>
      </c>
      <c r="J24" s="5" t="s">
        <v>55</v>
      </c>
      <c r="K24" s="5"/>
      <c r="L24" s="5"/>
      <c r="M24" s="5"/>
      <c r="N24" s="5"/>
      <c r="O24" s="5"/>
      <c r="P24" s="117"/>
      <c r="Q24" s="117"/>
      <c r="R24" s="117"/>
      <c r="S24" s="117"/>
      <c r="T24" s="117"/>
      <c r="U24" s="117"/>
      <c r="V24" s="4" t="s">
        <v>23</v>
      </c>
      <c r="W24" s="3">
        <v>60</v>
      </c>
      <c r="X24" s="3" t="s">
        <v>42</v>
      </c>
      <c r="Y24" s="5" t="s">
        <v>25</v>
      </c>
    </row>
    <row r="25" spans="1:25" x14ac:dyDescent="0.15">
      <c r="C25" s="90"/>
      <c r="D25" s="90"/>
      <c r="E25" s="90"/>
      <c r="F25" s="90"/>
      <c r="G25" s="90"/>
      <c r="H25" s="90"/>
      <c r="J25" s="108"/>
      <c r="K25" s="108"/>
      <c r="L25" s="108"/>
      <c r="M25" s="108"/>
      <c r="N25" s="18"/>
      <c r="O25" s="18"/>
      <c r="P25" s="108"/>
      <c r="Q25" s="108"/>
      <c r="R25" s="108"/>
      <c r="S25" s="108"/>
      <c r="T25" s="108"/>
      <c r="U25" s="108"/>
      <c r="V25" s="1"/>
    </row>
    <row r="26" spans="1:25" s="2" customFormat="1" ht="22.5" customHeight="1" x14ac:dyDescent="0.15">
      <c r="A26" s="2" t="s">
        <v>31</v>
      </c>
      <c r="B26" s="121" t="s">
        <v>45</v>
      </c>
      <c r="C26" s="121"/>
      <c r="D26" s="121"/>
      <c r="E26" s="121"/>
      <c r="F26" s="121"/>
      <c r="G26" s="121"/>
      <c r="H26" s="121"/>
      <c r="I26" s="3" t="s">
        <v>39</v>
      </c>
      <c r="J26" s="122" t="s">
        <v>85</v>
      </c>
      <c r="K26" s="122"/>
      <c r="L26" s="122"/>
      <c r="M26" s="20">
        <f>N12*75</f>
        <v>0</v>
      </c>
      <c r="N26" s="91" t="s">
        <v>84</v>
      </c>
      <c r="O26" s="91"/>
      <c r="P26" s="117" t="s">
        <v>98</v>
      </c>
      <c r="Q26" s="117"/>
      <c r="R26" s="117"/>
      <c r="S26" s="117"/>
      <c r="T26" s="117"/>
      <c r="U26" s="117"/>
      <c r="V26" s="4" t="s">
        <v>23</v>
      </c>
      <c r="W26" s="3">
        <v>60</v>
      </c>
      <c r="X26" s="3" t="s">
        <v>42</v>
      </c>
      <c r="Y26" s="5" t="s">
        <v>25</v>
      </c>
    </row>
    <row r="27" spans="1:25" x14ac:dyDescent="0.15">
      <c r="C27" s="90"/>
      <c r="D27" s="90"/>
      <c r="E27" s="90"/>
      <c r="F27" s="90"/>
      <c r="G27" s="90"/>
      <c r="H27" s="90"/>
      <c r="J27" s="108"/>
      <c r="K27" s="108"/>
      <c r="L27" s="108"/>
      <c r="M27" s="108"/>
      <c r="N27" s="18"/>
      <c r="O27" s="18"/>
      <c r="P27" s="108"/>
      <c r="Q27" s="108"/>
      <c r="R27" s="108"/>
      <c r="S27" s="108"/>
      <c r="T27" s="108"/>
      <c r="U27" s="108"/>
      <c r="V27" s="1"/>
    </row>
    <row r="28" spans="1:25" s="2" customFormat="1" ht="22.5" customHeight="1" x14ac:dyDescent="0.15">
      <c r="A28" s="2" t="s">
        <v>32</v>
      </c>
      <c r="B28" s="121" t="s">
        <v>44</v>
      </c>
      <c r="C28" s="121"/>
      <c r="D28" s="121"/>
      <c r="E28" s="121"/>
      <c r="F28" s="121"/>
      <c r="G28" s="121"/>
      <c r="H28" s="121"/>
      <c r="I28" s="3" t="s">
        <v>39</v>
      </c>
      <c r="J28" s="117" t="s">
        <v>80</v>
      </c>
      <c r="K28" s="117"/>
      <c r="L28" s="117"/>
      <c r="M28" s="117"/>
      <c r="N28" s="117"/>
      <c r="O28" s="5"/>
      <c r="P28" s="117"/>
      <c r="Q28" s="117"/>
      <c r="R28" s="117"/>
      <c r="S28" s="117"/>
      <c r="T28" s="117"/>
      <c r="U28" s="117"/>
      <c r="V28" s="4" t="s">
        <v>23</v>
      </c>
      <c r="W28" s="3">
        <v>60</v>
      </c>
      <c r="X28" s="3" t="s">
        <v>42</v>
      </c>
      <c r="Y28" s="5" t="s">
        <v>25</v>
      </c>
    </row>
    <row r="29" spans="1:25" x14ac:dyDescent="0.15">
      <c r="C29" s="90"/>
      <c r="D29" s="90"/>
      <c r="E29" s="90"/>
      <c r="F29" s="90"/>
      <c r="G29" s="90"/>
      <c r="H29" s="90"/>
      <c r="J29" s="108"/>
      <c r="K29" s="108"/>
      <c r="L29" s="108"/>
      <c r="M29" s="108"/>
      <c r="N29" s="18"/>
      <c r="O29" s="18"/>
      <c r="P29" s="108"/>
      <c r="Q29" s="108"/>
      <c r="R29" s="108"/>
      <c r="S29" s="108"/>
      <c r="T29" s="108"/>
      <c r="U29" s="108"/>
      <c r="V29" s="1"/>
    </row>
    <row r="30" spans="1:25" s="2" customFormat="1" ht="22.5" customHeight="1" x14ac:dyDescent="0.15">
      <c r="A30" s="2" t="s">
        <v>33</v>
      </c>
      <c r="B30" s="121" t="s">
        <v>47</v>
      </c>
      <c r="C30" s="121"/>
      <c r="D30" s="121"/>
      <c r="E30" s="121"/>
      <c r="F30" s="121"/>
      <c r="G30" s="121"/>
      <c r="H30" s="121"/>
      <c r="I30" s="3" t="s">
        <v>39</v>
      </c>
      <c r="J30" s="117" t="s">
        <v>78</v>
      </c>
      <c r="K30" s="117"/>
      <c r="L30" s="117"/>
      <c r="M30" s="117"/>
      <c r="N30" s="117"/>
      <c r="O30" s="5"/>
      <c r="P30" s="117"/>
      <c r="Q30" s="117"/>
      <c r="R30" s="117"/>
      <c r="S30" s="117"/>
      <c r="T30" s="117"/>
      <c r="U30" s="117"/>
      <c r="V30" s="4" t="s">
        <v>23</v>
      </c>
      <c r="W30" s="3">
        <v>10</v>
      </c>
      <c r="X30" s="3" t="s">
        <v>42</v>
      </c>
      <c r="Y30" s="5" t="s">
        <v>25</v>
      </c>
    </row>
    <row r="31" spans="1:25" x14ac:dyDescent="0.15">
      <c r="C31" s="90"/>
      <c r="D31" s="90"/>
      <c r="E31" s="90"/>
      <c r="F31" s="90"/>
      <c r="G31" s="90"/>
      <c r="H31" s="90"/>
      <c r="J31" s="108"/>
      <c r="K31" s="108"/>
      <c r="L31" s="108"/>
      <c r="M31" s="108"/>
      <c r="N31" s="18"/>
      <c r="O31" s="18"/>
      <c r="P31" s="108"/>
      <c r="Q31" s="108"/>
      <c r="R31" s="108"/>
      <c r="S31" s="108"/>
      <c r="T31" s="108"/>
      <c r="U31" s="108"/>
      <c r="V31" s="1"/>
    </row>
    <row r="32" spans="1:25" s="2" customFormat="1" ht="22.5" customHeight="1" x14ac:dyDescent="0.15">
      <c r="A32" s="2" t="s">
        <v>34</v>
      </c>
      <c r="B32" s="121" t="s">
        <v>44</v>
      </c>
      <c r="C32" s="121"/>
      <c r="D32" s="121"/>
      <c r="E32" s="121"/>
      <c r="F32" s="121"/>
      <c r="G32" s="121"/>
      <c r="H32" s="121"/>
      <c r="I32" s="3"/>
      <c r="J32" s="124"/>
      <c r="K32" s="124"/>
      <c r="L32" s="124"/>
      <c r="M32" s="124"/>
      <c r="N32" s="124"/>
      <c r="O32" s="124"/>
      <c r="P32" s="91"/>
      <c r="Q32" s="91"/>
      <c r="R32" s="91"/>
      <c r="S32" s="91"/>
      <c r="T32" s="91"/>
      <c r="U32" s="91"/>
      <c r="V32" s="4" t="s">
        <v>23</v>
      </c>
      <c r="W32" s="3">
        <v>60</v>
      </c>
      <c r="X32" s="3" t="s">
        <v>42</v>
      </c>
      <c r="Y32" s="5" t="s">
        <v>25</v>
      </c>
    </row>
    <row r="33" spans="1:25" ht="14.25" thickBot="1" x14ac:dyDescent="0.2"/>
    <row r="34" spans="1:25" ht="14.25" thickTop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s="2" customFormat="1" ht="18.75" customHeight="1" x14ac:dyDescent="0.15">
      <c r="B35" s="126" t="s">
        <v>99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</row>
    <row r="36" spans="1:25" ht="21.95" customHeight="1" x14ac:dyDescent="0.15">
      <c r="B36" s="90" t="s">
        <v>100</v>
      </c>
      <c r="C36" s="90"/>
      <c r="D36" s="90"/>
      <c r="E36" s="90"/>
      <c r="F36" s="90"/>
      <c r="G36" s="90"/>
      <c r="H36" s="90" t="s">
        <v>101</v>
      </c>
      <c r="I36" s="90"/>
      <c r="J36" s="90" t="s">
        <v>102</v>
      </c>
      <c r="K36" s="90"/>
    </row>
    <row r="37" spans="1:25" s="2" customFormat="1" ht="10.7" customHeight="1" x14ac:dyDescent="0.15"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4"/>
      <c r="W37" s="3"/>
      <c r="X37" s="3"/>
      <c r="Y37" s="5"/>
    </row>
    <row r="38" spans="1:25" ht="13.5" customHeight="1" x14ac:dyDescent="0.15"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1"/>
    </row>
    <row r="39" spans="1:25" s="2" customFormat="1" ht="22.5" customHeight="1" x14ac:dyDescent="0.15">
      <c r="B39" s="121" t="s">
        <v>103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21"/>
      <c r="P39" s="21"/>
      <c r="Q39" s="21"/>
      <c r="R39" s="21"/>
      <c r="S39" s="21"/>
      <c r="T39" s="21"/>
      <c r="U39" s="21"/>
      <c r="V39" s="4"/>
      <c r="W39" s="3"/>
      <c r="X39" s="3"/>
      <c r="Y39" s="5"/>
    </row>
    <row r="40" spans="1:25" ht="22.5" customHeight="1" x14ac:dyDescent="0.15">
      <c r="B40" s="90" t="s">
        <v>104</v>
      </c>
      <c r="C40" s="90"/>
      <c r="D40" s="90"/>
      <c r="E40" s="90"/>
      <c r="F40" s="90"/>
      <c r="G40" s="90"/>
      <c r="H40" s="117" t="s">
        <v>105</v>
      </c>
      <c r="I40" s="117"/>
      <c r="J40" s="117"/>
      <c r="K40" s="117"/>
      <c r="L40" s="117"/>
      <c r="M40" s="117"/>
      <c r="N40" s="117"/>
      <c r="O40" s="21"/>
      <c r="P40" s="21"/>
      <c r="Q40" s="21"/>
      <c r="R40" s="21"/>
      <c r="S40" s="21"/>
      <c r="T40" s="21"/>
      <c r="U40" s="21"/>
      <c r="V40" s="1"/>
    </row>
    <row r="41" spans="1:25" s="2" customFormat="1" ht="22.5" customHeight="1" x14ac:dyDescent="0.15"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4"/>
      <c r="W41" s="3"/>
      <c r="X41" s="3"/>
      <c r="Y41" s="5"/>
    </row>
    <row r="42" spans="1:25" ht="14.25" thickBot="1" x14ac:dyDescent="0.2"/>
    <row r="43" spans="1:25" ht="12" customHeight="1" thickTop="1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s="2" customFormat="1" ht="22.5" customHeight="1" x14ac:dyDescent="0.15">
      <c r="C44" s="2" t="s">
        <v>35</v>
      </c>
      <c r="D44" s="2" t="s">
        <v>23</v>
      </c>
      <c r="F44" s="2" t="s">
        <v>24</v>
      </c>
      <c r="H44" s="2" t="s">
        <v>25</v>
      </c>
      <c r="J44" s="91" t="s">
        <v>60</v>
      </c>
      <c r="K44" s="91"/>
      <c r="L44" s="91"/>
      <c r="M44" s="91"/>
      <c r="N44" s="91"/>
      <c r="O44" s="91"/>
      <c r="P44" s="91"/>
      <c r="Q44" s="91"/>
      <c r="R44" s="91"/>
      <c r="S44" s="91"/>
      <c r="T44" s="3"/>
    </row>
    <row r="45" spans="1:25" ht="7.5" customHeight="1" x14ac:dyDescent="0.15"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5" s="2" customFormat="1" ht="22.5" customHeight="1" x14ac:dyDescent="0.15">
      <c r="C46" s="2" t="s">
        <v>38</v>
      </c>
      <c r="D46" s="2" t="s">
        <v>23</v>
      </c>
      <c r="F46" s="2" t="s">
        <v>24</v>
      </c>
      <c r="H46" s="2" t="s">
        <v>25</v>
      </c>
      <c r="J46" s="91" t="s">
        <v>82</v>
      </c>
      <c r="K46" s="91"/>
      <c r="L46" s="91"/>
      <c r="M46" s="91"/>
      <c r="N46" s="91"/>
      <c r="O46" s="91"/>
      <c r="P46" s="91"/>
      <c r="Q46" s="91"/>
      <c r="R46" s="91"/>
      <c r="S46" s="91"/>
      <c r="T46" s="3"/>
    </row>
    <row r="47" spans="1:25" ht="10.7" customHeight="1" x14ac:dyDescent="0.15"/>
    <row r="48" spans="1:25" x14ac:dyDescent="0.15">
      <c r="C48" s="90" t="s">
        <v>211</v>
      </c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</row>
    <row r="50" spans="3:18" x14ac:dyDescent="0.15">
      <c r="C50" s="90" t="s">
        <v>37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1"/>
      <c r="R50" s="1"/>
    </row>
  </sheetData>
  <protectedRanges>
    <protectedRange password="CF25" sqref="F9 E11:E12 N11 E14 G14 E44 G44 G46 E46" name="範囲2"/>
    <protectedRange sqref="F9 E11:E12 N11 E14 G14 E35 G35 E44 G44 G46 E46" name="範囲1"/>
  </protectedRanges>
  <mergeCells count="84">
    <mergeCell ref="AB7:AC7"/>
    <mergeCell ref="W2:Y2"/>
    <mergeCell ref="C3:U5"/>
    <mergeCell ref="F7:G7"/>
    <mergeCell ref="H7:M7"/>
    <mergeCell ref="Q7:V7"/>
    <mergeCell ref="E6:I6"/>
    <mergeCell ref="I13:R13"/>
    <mergeCell ref="C8:I8"/>
    <mergeCell ref="C9:D9"/>
    <mergeCell ref="F9:N9"/>
    <mergeCell ref="AB9:AC9"/>
    <mergeCell ref="C11:D11"/>
    <mergeCell ref="E11:H11"/>
    <mergeCell ref="J11:M11"/>
    <mergeCell ref="N11:P11"/>
    <mergeCell ref="Q11:R11"/>
    <mergeCell ref="C12:D12"/>
    <mergeCell ref="E12:H12"/>
    <mergeCell ref="J12:M12"/>
    <mergeCell ref="N12:P12"/>
    <mergeCell ref="Q12:R12"/>
    <mergeCell ref="B16:H16"/>
    <mergeCell ref="J16:O16"/>
    <mergeCell ref="P16:U16"/>
    <mergeCell ref="C17:H17"/>
    <mergeCell ref="J17:M17"/>
    <mergeCell ref="P17:U17"/>
    <mergeCell ref="B18:H18"/>
    <mergeCell ref="J18:L18"/>
    <mergeCell ref="N18:O18"/>
    <mergeCell ref="P18:U18"/>
    <mergeCell ref="C19:H19"/>
    <mergeCell ref="J19:M19"/>
    <mergeCell ref="P19:U19"/>
    <mergeCell ref="B24:H24"/>
    <mergeCell ref="P24:U24"/>
    <mergeCell ref="B20:H20"/>
    <mergeCell ref="J20:M20"/>
    <mergeCell ref="P20:U20"/>
    <mergeCell ref="C21:H21"/>
    <mergeCell ref="J21:M21"/>
    <mergeCell ref="P21:U21"/>
    <mergeCell ref="B22:H22"/>
    <mergeCell ref="J22:U22"/>
    <mergeCell ref="C23:H23"/>
    <mergeCell ref="J23:M23"/>
    <mergeCell ref="P23:U23"/>
    <mergeCell ref="C25:H25"/>
    <mergeCell ref="J25:M25"/>
    <mergeCell ref="P25:U25"/>
    <mergeCell ref="B26:H26"/>
    <mergeCell ref="J26:L26"/>
    <mergeCell ref="N26:O26"/>
    <mergeCell ref="P26:U26"/>
    <mergeCell ref="C27:H27"/>
    <mergeCell ref="J27:M27"/>
    <mergeCell ref="P27:U27"/>
    <mergeCell ref="B28:H28"/>
    <mergeCell ref="J28:N28"/>
    <mergeCell ref="P28:U28"/>
    <mergeCell ref="C29:H29"/>
    <mergeCell ref="J29:M29"/>
    <mergeCell ref="P29:U29"/>
    <mergeCell ref="B30:H30"/>
    <mergeCell ref="J30:N30"/>
    <mergeCell ref="P30:U30"/>
    <mergeCell ref="C31:H31"/>
    <mergeCell ref="J31:M31"/>
    <mergeCell ref="P31:U31"/>
    <mergeCell ref="B32:H32"/>
    <mergeCell ref="J32:O32"/>
    <mergeCell ref="P32:U32"/>
    <mergeCell ref="B35:W35"/>
    <mergeCell ref="B36:G36"/>
    <mergeCell ref="H36:I36"/>
    <mergeCell ref="J36:K36"/>
    <mergeCell ref="B39:N39"/>
    <mergeCell ref="B40:G40"/>
    <mergeCell ref="H40:N40"/>
    <mergeCell ref="J44:S44"/>
    <mergeCell ref="J46:S46"/>
    <mergeCell ref="C50:P50"/>
    <mergeCell ref="C48:S48"/>
  </mergeCells>
  <phoneticPr fontId="1"/>
  <dataValidations count="1">
    <dataValidation showDropDown="1" showInputMessage="1" showErrorMessage="1" sqref="J22:L22" xr:uid="{00000000-0002-0000-0400-000000000000}"/>
  </dataValidations>
  <hyperlinks>
    <hyperlink ref="W2:Y2" location="目次!A1" display="戻る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16</xdr:col>
                    <xdr:colOff>85725</xdr:colOff>
                    <xdr:row>5</xdr:row>
                    <xdr:rowOff>209550</xdr:rowOff>
                  </from>
                  <to>
                    <xdr:col>18</xdr:col>
                    <xdr:colOff>247650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19</xdr:col>
                    <xdr:colOff>76200</xdr:colOff>
                    <xdr:row>5</xdr:row>
                    <xdr:rowOff>209550</xdr:rowOff>
                  </from>
                  <to>
                    <xdr:col>20</xdr:col>
                    <xdr:colOff>390525</xdr:colOff>
                    <xdr:row>7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400-000001000000}">
          <x14:formula1>
            <xm:f>MST!$F$4:$F$16</xm:f>
          </x14:formula1>
          <xm:sqref>J44:S44 J46:S46</xm:sqref>
        </x14:dataValidation>
        <x14:dataValidation type="list" allowBlank="1" showInputMessage="1" showErrorMessage="1" xr:uid="{00000000-0002-0000-0400-000002000000}">
          <x14:formula1>
            <xm:f>MST!$D$4:$D$10</xm:f>
          </x14:formula1>
          <xm:sqref>J28:L28</xm:sqref>
        </x14:dataValidation>
        <x14:dataValidation type="list" allowBlank="1" showInputMessage="1" showErrorMessage="1" xr:uid="{00000000-0002-0000-0400-000003000000}">
          <x14:formula1>
            <xm:f>MST!$D$4:$D$11</xm:f>
          </x14:formula1>
          <xm:sqref>J24:M24</xm:sqref>
        </x14:dataValidation>
        <x14:dataValidation type="list" allowBlank="1" showInputMessage="1" showErrorMessage="1" xr:uid="{00000000-0002-0000-0400-000004000000}">
          <x14:formula1>
            <xm:f>MST!$D$4:$D$9</xm:f>
          </x14:formula1>
          <xm:sqref>J30:L30 J20:M20</xm:sqref>
        </x14:dataValidation>
        <x14:dataValidation type="list" allowBlank="1" showInputMessage="1" showErrorMessage="1" xr:uid="{00000000-0002-0000-0400-000005000000}">
          <x14:formula1>
            <xm:f>MST!$D$4:$D$15</xm:f>
          </x14:formula1>
          <xm:sqref>J32:L32</xm:sqref>
        </x14:dataValidation>
        <x14:dataValidation type="list" allowBlank="1" showInputMessage="1" showErrorMessage="1" xr:uid="{00000000-0002-0000-0400-000006000000}">
          <x14:formula1>
            <xm:f>MST!$B$4:$B$17</xm:f>
          </x14:formula1>
          <xm:sqref>B16 B30:H30 C37 B32:H32 B18:H18 B20:H20 B22:H22 B24:H24 B26:H26 B28:H28</xm:sqref>
        </x14:dataValidation>
        <x14:dataValidation type="list" allowBlank="1" showInputMessage="1" showErrorMessage="1" xr:uid="{00000000-0002-0000-0400-000007000000}">
          <x14:formula1>
            <xm:f>MST!$F$4:$F$17</xm:f>
          </x14:formula1>
          <xm:sqref>J16:L16</xm:sqref>
        </x14:dataValidation>
        <x14:dataValidation type="list" allowBlank="1" showInputMessage="1" showErrorMessage="1" xr:uid="{00000000-0002-0000-0400-000008000000}">
          <x14:formula1>
            <xm:f>MST!$D$4:$D$17</xm:f>
          </x14:formula1>
          <xm:sqref>P16:U16 P28:U28 P20:U20 P30:U30 P24:U24 P32:U32</xm:sqref>
        </x14:dataValidation>
        <x14:dataValidation type="list" allowBlank="1" showInputMessage="1" showErrorMessage="1" xr:uid="{00000000-0002-0000-0400-000009000000}">
          <x14:formula1>
            <xm:f>MST!$B$22:$B$26</xm:f>
          </x14:formula1>
          <xm:sqref>C8:I8</xm:sqref>
        </x14:dataValidation>
        <x14:dataValidation type="list" allowBlank="1" showInputMessage="1" showErrorMessage="1" xr:uid="{00000000-0002-0000-0400-00000A000000}">
          <x14:formula1>
            <xm:f>目次!$D$1:$D$28</xm:f>
          </x14:formula1>
          <xm:sqref>C3:U5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9">
    <tabColor rgb="FF002060"/>
    <pageSetUpPr fitToPage="1"/>
  </sheetPr>
  <dimension ref="A2:AC55"/>
  <sheetViews>
    <sheetView showGridLines="0" showRowColHeaders="0" zoomScale="130" zoomScaleNormal="130" zoomScaleSheetLayoutView="100" zoomScalePageLayoutView="160" workbookViewId="0">
      <selection activeCell="W2" sqref="W2:Y2"/>
    </sheetView>
  </sheetViews>
  <sheetFormatPr defaultRowHeight="13.5" x14ac:dyDescent="0.15"/>
  <cols>
    <col min="1" max="1" width="4" customWidth="1"/>
    <col min="2" max="2" width="4.875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6.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1:29" x14ac:dyDescent="0.15">
      <c r="W2" s="89" t="s">
        <v>87</v>
      </c>
      <c r="X2" s="89"/>
      <c r="Y2" s="89"/>
    </row>
    <row r="3" spans="1:29" x14ac:dyDescent="0.15">
      <c r="C3" s="98" t="s">
        <v>243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1:29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1:29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1:29" ht="20.85" customHeight="1" x14ac:dyDescent="0.15">
      <c r="B6" s="56" t="s">
        <v>23</v>
      </c>
      <c r="C6" s="60"/>
      <c r="D6" s="22" t="s">
        <v>25</v>
      </c>
      <c r="E6" s="115" t="s">
        <v>112</v>
      </c>
      <c r="F6" s="115"/>
      <c r="G6" s="115"/>
      <c r="H6" s="115"/>
      <c r="I6" s="115"/>
      <c r="J6" s="22"/>
      <c r="K6" s="22"/>
      <c r="L6" s="22"/>
      <c r="M6" s="22"/>
      <c r="N6" s="22"/>
      <c r="O6" s="22"/>
      <c r="P6" s="22"/>
      <c r="Q6" s="22"/>
      <c r="R6" s="22"/>
    </row>
    <row r="7" spans="1:29" ht="20.85" customHeight="1" x14ac:dyDescent="0.15">
      <c r="F7" s="100">
        <v>3</v>
      </c>
      <c r="G7" s="100"/>
      <c r="H7" s="99" t="s">
        <v>21</v>
      </c>
      <c r="I7" s="99"/>
      <c r="J7" s="99"/>
      <c r="K7" s="99"/>
      <c r="L7" s="99"/>
      <c r="M7" s="99"/>
      <c r="P7" s="1" t="s">
        <v>68</v>
      </c>
      <c r="Q7" s="90"/>
      <c r="R7" s="90"/>
      <c r="S7" s="90"/>
      <c r="T7" s="90"/>
      <c r="U7" s="90"/>
      <c r="V7" s="90"/>
      <c r="AB7" s="108"/>
      <c r="AC7" s="108"/>
    </row>
    <row r="8" spans="1:29" ht="20.85" customHeight="1" x14ac:dyDescent="0.15">
      <c r="C8" s="118" t="s">
        <v>206</v>
      </c>
      <c r="D8" s="118"/>
      <c r="E8" s="118"/>
      <c r="F8" s="118"/>
      <c r="G8" s="118"/>
      <c r="H8" s="118"/>
      <c r="I8" s="118"/>
      <c r="J8" s="1"/>
      <c r="K8" s="1"/>
      <c r="L8" s="1"/>
    </row>
    <row r="9" spans="1:29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12" t="s">
        <v>25</v>
      </c>
      <c r="P9" s="10"/>
      <c r="Q9" s="10"/>
      <c r="R9" s="10"/>
      <c r="S9" s="10"/>
      <c r="T9" s="10"/>
      <c r="AB9" s="108"/>
      <c r="AC9" s="108"/>
    </row>
    <row r="10" spans="1:29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12"/>
      <c r="P10" s="10"/>
      <c r="Q10" s="10"/>
      <c r="R10" s="10"/>
      <c r="S10" s="10"/>
      <c r="T10" s="10"/>
    </row>
    <row r="11" spans="1:29" ht="22.5" customHeight="1" x14ac:dyDescent="0.15">
      <c r="C11" s="97" t="s">
        <v>16</v>
      </c>
      <c r="D11" s="97"/>
      <c r="E11" s="93"/>
      <c r="F11" s="94"/>
      <c r="G11" s="94"/>
      <c r="H11" s="94"/>
      <c r="I11" s="17" t="s">
        <v>18</v>
      </c>
      <c r="J11" s="101" t="s">
        <v>20</v>
      </c>
      <c r="K11" s="119"/>
      <c r="L11" s="119"/>
      <c r="M11" s="102"/>
      <c r="N11" s="93"/>
      <c r="O11" s="94"/>
      <c r="P11" s="94"/>
      <c r="Q11" s="120" t="s">
        <v>69</v>
      </c>
      <c r="R11" s="120"/>
      <c r="S11" s="16"/>
      <c r="T11" s="10"/>
    </row>
    <row r="12" spans="1:29" ht="22.5" customHeight="1" x14ac:dyDescent="0.15">
      <c r="C12" s="97" t="s">
        <v>17</v>
      </c>
      <c r="D12" s="97"/>
      <c r="E12" s="93"/>
      <c r="F12" s="94"/>
      <c r="G12" s="94"/>
      <c r="H12" s="94"/>
      <c r="I12" s="17" t="s">
        <v>19</v>
      </c>
      <c r="J12" s="103" t="s">
        <v>89</v>
      </c>
      <c r="K12" s="127"/>
      <c r="L12" s="127"/>
      <c r="M12" s="104"/>
      <c r="N12" s="95">
        <f>E12^0.663*N11^0.4444*0.008883</f>
        <v>0</v>
      </c>
      <c r="O12" s="96"/>
      <c r="P12" s="96"/>
      <c r="Q12" s="114" t="s">
        <v>77</v>
      </c>
      <c r="R12" s="114"/>
      <c r="S12" s="16"/>
      <c r="T12" s="10"/>
    </row>
    <row r="13" spans="1:29" x14ac:dyDescent="0.15">
      <c r="I13" s="106" t="s">
        <v>91</v>
      </c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s="2" customFormat="1" ht="22.5" customHeight="1" x14ac:dyDescent="0.15">
      <c r="C14" s="2" t="s">
        <v>22</v>
      </c>
      <c r="D14" s="2" t="s">
        <v>23</v>
      </c>
      <c r="F14" s="2" t="s">
        <v>24</v>
      </c>
      <c r="H14" s="2" t="s">
        <v>25</v>
      </c>
    </row>
    <row r="16" spans="1:29" s="2" customFormat="1" ht="22.5" customHeight="1" x14ac:dyDescent="0.15">
      <c r="A16" s="2" t="s">
        <v>26</v>
      </c>
      <c r="B16" s="116" t="s">
        <v>75</v>
      </c>
      <c r="C16" s="116"/>
      <c r="D16" s="116"/>
      <c r="E16" s="116"/>
      <c r="F16" s="116"/>
      <c r="G16" s="116"/>
      <c r="H16" s="116"/>
      <c r="I16" s="3" t="s">
        <v>39</v>
      </c>
      <c r="J16" s="117" t="s">
        <v>76</v>
      </c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4" t="s">
        <v>23</v>
      </c>
      <c r="W16" s="3">
        <v>15</v>
      </c>
      <c r="X16" s="3" t="s">
        <v>42</v>
      </c>
      <c r="Y16" s="5" t="s">
        <v>25</v>
      </c>
    </row>
    <row r="17" spans="1:25" x14ac:dyDescent="0.15">
      <c r="C17" s="90"/>
      <c r="D17" s="90"/>
      <c r="E17" s="90"/>
      <c r="F17" s="90"/>
      <c r="G17" s="90"/>
      <c r="H17" s="90"/>
      <c r="J17" s="108"/>
      <c r="K17" s="108"/>
      <c r="L17" s="108"/>
      <c r="M17" s="108"/>
      <c r="N17" s="18"/>
      <c r="O17" s="18"/>
      <c r="P17" s="108"/>
      <c r="Q17" s="108"/>
      <c r="R17" s="108"/>
      <c r="S17" s="108"/>
      <c r="T17" s="108"/>
      <c r="U17" s="108"/>
      <c r="V17" s="1"/>
    </row>
    <row r="18" spans="1:25" s="2" customFormat="1" ht="22.5" customHeight="1" x14ac:dyDescent="0.15">
      <c r="A18" s="2" t="s">
        <v>27</v>
      </c>
      <c r="B18" s="121" t="s">
        <v>46</v>
      </c>
      <c r="C18" s="121"/>
      <c r="D18" s="121"/>
      <c r="E18" s="121"/>
      <c r="F18" s="121"/>
      <c r="G18" s="121"/>
      <c r="H18" s="121"/>
      <c r="I18" s="3" t="s">
        <v>39</v>
      </c>
      <c r="J18" s="123" t="s">
        <v>96</v>
      </c>
      <c r="K18" s="123"/>
      <c r="L18" s="123"/>
      <c r="M18" s="19">
        <f>N12*500</f>
        <v>0</v>
      </c>
      <c r="N18" s="91" t="s">
        <v>84</v>
      </c>
      <c r="O18" s="91"/>
      <c r="P18" s="117" t="s">
        <v>97</v>
      </c>
      <c r="Q18" s="117"/>
      <c r="R18" s="117"/>
      <c r="S18" s="117"/>
      <c r="T18" s="117"/>
      <c r="U18" s="117"/>
      <c r="V18" s="4" t="s">
        <v>23</v>
      </c>
      <c r="W18" s="3">
        <v>10</v>
      </c>
      <c r="X18" s="3" t="s">
        <v>42</v>
      </c>
      <c r="Y18" s="5" t="s">
        <v>25</v>
      </c>
    </row>
    <row r="19" spans="1:25" x14ac:dyDescent="0.15">
      <c r="C19" s="90"/>
      <c r="D19" s="90"/>
      <c r="E19" s="90"/>
      <c r="F19" s="90"/>
      <c r="G19" s="90"/>
      <c r="H19" s="90"/>
      <c r="J19" s="108"/>
      <c r="K19" s="108"/>
      <c r="L19" s="108"/>
      <c r="M19" s="108"/>
      <c r="N19" s="18"/>
      <c r="O19" s="18"/>
      <c r="P19" s="108"/>
      <c r="Q19" s="108"/>
      <c r="R19" s="108"/>
      <c r="S19" s="108"/>
      <c r="T19" s="108"/>
      <c r="U19" s="108"/>
      <c r="V19" s="1"/>
    </row>
    <row r="20" spans="1:25" s="2" customFormat="1" ht="22.5" customHeight="1" x14ac:dyDescent="0.15">
      <c r="A20" s="2" t="s">
        <v>28</v>
      </c>
      <c r="B20" s="121" t="s">
        <v>44</v>
      </c>
      <c r="C20" s="121"/>
      <c r="D20" s="121"/>
      <c r="E20" s="121"/>
      <c r="F20" s="121"/>
      <c r="G20" s="121"/>
      <c r="H20" s="121"/>
      <c r="I20" s="3" t="s">
        <v>39</v>
      </c>
      <c r="J20" s="117" t="s">
        <v>80</v>
      </c>
      <c r="K20" s="117"/>
      <c r="L20" s="117"/>
      <c r="M20" s="117"/>
      <c r="N20" s="5"/>
      <c r="O20" s="5"/>
      <c r="P20" s="117"/>
      <c r="Q20" s="117"/>
      <c r="R20" s="117"/>
      <c r="S20" s="117"/>
      <c r="T20" s="117"/>
      <c r="U20" s="117"/>
      <c r="V20" s="4" t="s">
        <v>23</v>
      </c>
      <c r="W20" s="3">
        <v>60</v>
      </c>
      <c r="X20" s="3" t="s">
        <v>42</v>
      </c>
      <c r="Y20" s="5" t="s">
        <v>25</v>
      </c>
    </row>
    <row r="21" spans="1:25" x14ac:dyDescent="0.15">
      <c r="C21" s="90"/>
      <c r="D21" s="90"/>
      <c r="E21" s="90"/>
      <c r="F21" s="90"/>
      <c r="G21" s="90"/>
      <c r="H21" s="90"/>
      <c r="J21" s="108"/>
      <c r="K21" s="108"/>
      <c r="L21" s="108"/>
      <c r="M21" s="108"/>
      <c r="N21" s="18"/>
      <c r="O21" s="18"/>
      <c r="P21" s="108"/>
      <c r="Q21" s="108"/>
      <c r="R21" s="108"/>
      <c r="S21" s="108"/>
      <c r="T21" s="108"/>
      <c r="U21" s="108"/>
      <c r="V21" s="1"/>
    </row>
    <row r="22" spans="1:25" s="2" customFormat="1" ht="22.5" customHeight="1" x14ac:dyDescent="0.15">
      <c r="A22" s="2" t="s">
        <v>29</v>
      </c>
      <c r="B22" s="121" t="s">
        <v>46</v>
      </c>
      <c r="C22" s="121"/>
      <c r="D22" s="121"/>
      <c r="E22" s="121"/>
      <c r="F22" s="121"/>
      <c r="G22" s="121"/>
      <c r="H22" s="121"/>
      <c r="I22" s="3" t="s">
        <v>39</v>
      </c>
      <c r="J22" s="117" t="s">
        <v>313</v>
      </c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4" t="s">
        <v>23</v>
      </c>
      <c r="W22" s="3">
        <v>30</v>
      </c>
      <c r="X22" s="3" t="s">
        <v>42</v>
      </c>
      <c r="Y22" s="5" t="s">
        <v>25</v>
      </c>
    </row>
    <row r="23" spans="1:25" x14ac:dyDescent="0.15">
      <c r="C23" s="90"/>
      <c r="D23" s="90"/>
      <c r="E23" s="90"/>
      <c r="F23" s="90"/>
      <c r="G23" s="90"/>
      <c r="H23" s="90"/>
      <c r="J23" s="108"/>
      <c r="K23" s="108"/>
      <c r="L23" s="108"/>
      <c r="M23" s="108"/>
      <c r="N23" s="18"/>
      <c r="O23" s="18"/>
      <c r="P23" s="108"/>
      <c r="Q23" s="108"/>
      <c r="R23" s="108"/>
      <c r="S23" s="108"/>
      <c r="T23" s="108"/>
      <c r="U23" s="108"/>
      <c r="V23" s="1"/>
    </row>
    <row r="24" spans="1:25" s="2" customFormat="1" ht="22.5" customHeight="1" x14ac:dyDescent="0.15">
      <c r="A24" s="2" t="s">
        <v>30</v>
      </c>
      <c r="B24" s="121" t="s">
        <v>44</v>
      </c>
      <c r="C24" s="121"/>
      <c r="D24" s="121"/>
      <c r="E24" s="121"/>
      <c r="F24" s="121"/>
      <c r="G24" s="121"/>
      <c r="H24" s="121"/>
      <c r="I24" s="3" t="s">
        <v>39</v>
      </c>
      <c r="J24" s="5" t="s">
        <v>55</v>
      </c>
      <c r="K24" s="5"/>
      <c r="L24" s="5"/>
      <c r="M24" s="5"/>
      <c r="N24" s="5"/>
      <c r="O24" s="5"/>
      <c r="P24" s="117"/>
      <c r="Q24" s="117"/>
      <c r="R24" s="117"/>
      <c r="S24" s="117"/>
      <c r="T24" s="117"/>
      <c r="U24" s="117"/>
      <c r="V24" s="4" t="s">
        <v>23</v>
      </c>
      <c r="W24" s="3">
        <v>60</v>
      </c>
      <c r="X24" s="3" t="s">
        <v>42</v>
      </c>
      <c r="Y24" s="5" t="s">
        <v>25</v>
      </c>
    </row>
    <row r="25" spans="1:25" x14ac:dyDescent="0.15">
      <c r="C25" s="90"/>
      <c r="D25" s="90"/>
      <c r="E25" s="90"/>
      <c r="F25" s="90"/>
      <c r="G25" s="90"/>
      <c r="H25" s="90"/>
      <c r="J25" s="108"/>
      <c r="K25" s="108"/>
      <c r="L25" s="108"/>
      <c r="M25" s="108"/>
      <c r="N25" s="18"/>
      <c r="O25" s="18"/>
      <c r="P25" s="108"/>
      <c r="Q25" s="108"/>
      <c r="R25" s="108"/>
      <c r="S25" s="108"/>
      <c r="T25" s="108"/>
      <c r="U25" s="108"/>
      <c r="V25" s="1"/>
    </row>
    <row r="26" spans="1:25" s="2" customFormat="1" ht="22.5" customHeight="1" x14ac:dyDescent="0.15">
      <c r="A26" s="2" t="s">
        <v>31</v>
      </c>
      <c r="B26" s="121" t="s">
        <v>45</v>
      </c>
      <c r="C26" s="121"/>
      <c r="D26" s="121"/>
      <c r="E26" s="121"/>
      <c r="F26" s="121"/>
      <c r="G26" s="121"/>
      <c r="H26" s="121"/>
      <c r="I26" s="3" t="s">
        <v>39</v>
      </c>
      <c r="J26" s="122" t="s">
        <v>85</v>
      </c>
      <c r="K26" s="122"/>
      <c r="L26" s="122"/>
      <c r="M26" s="20">
        <f>N12*75</f>
        <v>0</v>
      </c>
      <c r="N26" s="91" t="s">
        <v>84</v>
      </c>
      <c r="O26" s="91"/>
      <c r="P26" s="117" t="s">
        <v>98</v>
      </c>
      <c r="Q26" s="117"/>
      <c r="R26" s="117"/>
      <c r="S26" s="117"/>
      <c r="T26" s="117"/>
      <c r="U26" s="117"/>
      <c r="V26" s="4" t="s">
        <v>23</v>
      </c>
      <c r="W26" s="3">
        <v>60</v>
      </c>
      <c r="X26" s="3" t="s">
        <v>42</v>
      </c>
      <c r="Y26" s="5" t="s">
        <v>25</v>
      </c>
    </row>
    <row r="27" spans="1:25" x14ac:dyDescent="0.15">
      <c r="C27" s="90"/>
      <c r="D27" s="90"/>
      <c r="E27" s="90"/>
      <c r="F27" s="90"/>
      <c r="G27" s="90"/>
      <c r="H27" s="90"/>
      <c r="J27" s="108"/>
      <c r="K27" s="108"/>
      <c r="L27" s="108"/>
      <c r="M27" s="108"/>
      <c r="N27" s="18"/>
      <c r="O27" s="18"/>
      <c r="P27" s="108"/>
      <c r="Q27" s="108"/>
      <c r="R27" s="108"/>
      <c r="S27" s="108"/>
      <c r="T27" s="108"/>
      <c r="U27" s="108"/>
      <c r="V27" s="1"/>
    </row>
    <row r="28" spans="1:25" s="2" customFormat="1" ht="22.5" customHeight="1" x14ac:dyDescent="0.15">
      <c r="A28" s="2" t="s">
        <v>32</v>
      </c>
      <c r="B28" s="121" t="s">
        <v>44</v>
      </c>
      <c r="C28" s="121"/>
      <c r="D28" s="121"/>
      <c r="E28" s="121"/>
      <c r="F28" s="121"/>
      <c r="G28" s="121"/>
      <c r="H28" s="121"/>
      <c r="I28" s="3" t="s">
        <v>39</v>
      </c>
      <c r="J28" s="117" t="s">
        <v>80</v>
      </c>
      <c r="K28" s="117"/>
      <c r="L28" s="117"/>
      <c r="M28" s="117"/>
      <c r="N28" s="117"/>
      <c r="O28" s="5"/>
      <c r="P28" s="117"/>
      <c r="Q28" s="117"/>
      <c r="R28" s="117"/>
      <c r="S28" s="117"/>
      <c r="T28" s="117"/>
      <c r="U28" s="117"/>
      <c r="V28" s="4" t="s">
        <v>23</v>
      </c>
      <c r="W28" s="3">
        <v>60</v>
      </c>
      <c r="X28" s="3" t="s">
        <v>42</v>
      </c>
      <c r="Y28" s="5" t="s">
        <v>25</v>
      </c>
    </row>
    <row r="29" spans="1:25" x14ac:dyDescent="0.15">
      <c r="C29" s="90"/>
      <c r="D29" s="90"/>
      <c r="E29" s="90"/>
      <c r="F29" s="90"/>
      <c r="G29" s="90"/>
      <c r="H29" s="90"/>
      <c r="J29" s="108"/>
      <c r="K29" s="108"/>
      <c r="L29" s="108"/>
      <c r="M29" s="108"/>
      <c r="N29" s="18"/>
      <c r="O29" s="18"/>
      <c r="P29" s="108"/>
      <c r="Q29" s="108"/>
      <c r="R29" s="108"/>
      <c r="S29" s="108"/>
      <c r="T29" s="108"/>
      <c r="U29" s="108"/>
      <c r="V29" s="1"/>
    </row>
    <row r="30" spans="1:25" s="2" customFormat="1" ht="22.5" customHeight="1" x14ac:dyDescent="0.15">
      <c r="A30" s="2" t="s">
        <v>33</v>
      </c>
      <c r="B30" s="121" t="s">
        <v>47</v>
      </c>
      <c r="C30" s="121"/>
      <c r="D30" s="121"/>
      <c r="E30" s="121"/>
      <c r="F30" s="121"/>
      <c r="G30" s="121"/>
      <c r="H30" s="121"/>
      <c r="I30" s="3" t="s">
        <v>39</v>
      </c>
      <c r="J30" s="117" t="s">
        <v>78</v>
      </c>
      <c r="K30" s="117"/>
      <c r="L30" s="117"/>
      <c r="M30" s="117"/>
      <c r="N30" s="117"/>
      <c r="O30" s="5"/>
      <c r="P30" s="117"/>
      <c r="Q30" s="117"/>
      <c r="R30" s="117"/>
      <c r="S30" s="117"/>
      <c r="T30" s="117"/>
      <c r="U30" s="117"/>
      <c r="V30" s="4" t="s">
        <v>23</v>
      </c>
      <c r="W30" s="3">
        <v>10</v>
      </c>
      <c r="X30" s="3" t="s">
        <v>42</v>
      </c>
      <c r="Y30" s="5" t="s">
        <v>25</v>
      </c>
    </row>
    <row r="31" spans="1:25" x14ac:dyDescent="0.15">
      <c r="C31" s="90"/>
      <c r="D31" s="90"/>
      <c r="E31" s="90"/>
      <c r="F31" s="90"/>
      <c r="G31" s="90"/>
      <c r="H31" s="90"/>
      <c r="J31" s="108"/>
      <c r="K31" s="108"/>
      <c r="L31" s="108"/>
      <c r="M31" s="108"/>
      <c r="N31" s="18"/>
      <c r="O31" s="18"/>
      <c r="P31" s="108"/>
      <c r="Q31" s="108"/>
      <c r="R31" s="108"/>
      <c r="S31" s="108"/>
      <c r="T31" s="108"/>
      <c r="U31" s="108"/>
      <c r="V31" s="1"/>
    </row>
    <row r="32" spans="1:25" s="2" customFormat="1" ht="22.5" customHeight="1" x14ac:dyDescent="0.15">
      <c r="A32" s="2" t="s">
        <v>34</v>
      </c>
      <c r="B32" s="121" t="s">
        <v>47</v>
      </c>
      <c r="C32" s="121"/>
      <c r="D32" s="121"/>
      <c r="E32" s="121"/>
      <c r="F32" s="121"/>
      <c r="G32" s="121"/>
      <c r="H32" s="121"/>
      <c r="I32" s="3" t="s">
        <v>39</v>
      </c>
      <c r="J32" s="123" t="s">
        <v>130</v>
      </c>
      <c r="K32" s="123"/>
      <c r="L32" s="123"/>
      <c r="M32" s="30">
        <f>N11*15</f>
        <v>0</v>
      </c>
      <c r="N32" s="91" t="s">
        <v>84</v>
      </c>
      <c r="O32" s="91"/>
      <c r="P32" s="117" t="s">
        <v>131</v>
      </c>
      <c r="Q32" s="117"/>
      <c r="R32" s="117"/>
      <c r="S32" s="117"/>
      <c r="T32" s="117"/>
      <c r="U32" s="117"/>
      <c r="V32" s="4" t="s">
        <v>23</v>
      </c>
      <c r="W32" s="3" t="s">
        <v>142</v>
      </c>
      <c r="X32" s="3" t="s">
        <v>42</v>
      </c>
      <c r="Y32" s="5" t="s">
        <v>25</v>
      </c>
    </row>
    <row r="33" spans="1:25" x14ac:dyDescent="0.15">
      <c r="C33" s="90"/>
      <c r="D33" s="90"/>
      <c r="E33" s="90"/>
      <c r="F33" s="90"/>
      <c r="G33" s="90"/>
      <c r="H33" s="90"/>
      <c r="J33" s="108"/>
      <c r="K33" s="108"/>
      <c r="L33" s="108"/>
      <c r="M33" s="108"/>
      <c r="N33" s="18"/>
      <c r="O33" s="18"/>
      <c r="P33" s="108"/>
      <c r="Q33" s="108"/>
      <c r="R33" s="108"/>
      <c r="S33" s="108"/>
      <c r="T33" s="108"/>
      <c r="U33" s="108"/>
      <c r="V33" s="1"/>
    </row>
    <row r="34" spans="1:25" s="2" customFormat="1" ht="22.5" customHeight="1" x14ac:dyDescent="0.15">
      <c r="A34" s="2" t="s">
        <v>247</v>
      </c>
      <c r="B34" s="121" t="s">
        <v>44</v>
      </c>
      <c r="C34" s="121"/>
      <c r="D34" s="121"/>
      <c r="E34" s="121"/>
      <c r="F34" s="121"/>
      <c r="G34" s="121"/>
      <c r="H34" s="121"/>
      <c r="I34" s="3"/>
      <c r="J34" s="124"/>
      <c r="K34" s="124"/>
      <c r="L34" s="124"/>
      <c r="M34" s="124"/>
      <c r="N34" s="124"/>
      <c r="O34" s="124"/>
      <c r="P34" s="91"/>
      <c r="Q34" s="91"/>
      <c r="R34" s="91"/>
      <c r="S34" s="91"/>
      <c r="T34" s="91"/>
      <c r="U34" s="91"/>
      <c r="V34" s="4" t="s">
        <v>23</v>
      </c>
      <c r="W34" s="3">
        <v>60</v>
      </c>
      <c r="X34" s="3" t="s">
        <v>42</v>
      </c>
      <c r="Y34" s="5" t="s">
        <v>25</v>
      </c>
    </row>
    <row r="35" spans="1:25" ht="14.25" thickBot="1" x14ac:dyDescent="0.2"/>
    <row r="36" spans="1:25" ht="14.25" thickTop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s="2" customFormat="1" ht="18.75" customHeight="1" x14ac:dyDescent="0.15">
      <c r="B37" s="126" t="s">
        <v>99</v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</row>
    <row r="38" spans="1:25" ht="21.95" customHeight="1" x14ac:dyDescent="0.15">
      <c r="B38" s="90" t="s">
        <v>100</v>
      </c>
      <c r="C38" s="90"/>
      <c r="D38" s="90"/>
      <c r="E38" s="90"/>
      <c r="F38" s="90"/>
      <c r="G38" s="90"/>
      <c r="H38" s="90" t="s">
        <v>101</v>
      </c>
      <c r="I38" s="90"/>
      <c r="J38" s="90" t="s">
        <v>102</v>
      </c>
      <c r="K38" s="90"/>
    </row>
    <row r="39" spans="1:25" s="2" customFormat="1" ht="10.7" customHeight="1" x14ac:dyDescent="0.15"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4"/>
      <c r="W39" s="3"/>
      <c r="X39" s="3"/>
      <c r="Y39" s="5"/>
    </row>
    <row r="40" spans="1:25" ht="13.5" customHeight="1" x14ac:dyDescent="0.15"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1"/>
    </row>
    <row r="41" spans="1:25" s="2" customFormat="1" ht="22.5" customHeight="1" x14ac:dyDescent="0.15">
      <c r="B41" s="121" t="s">
        <v>103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21"/>
      <c r="P41" s="21"/>
      <c r="Q41" s="21"/>
      <c r="R41" s="21"/>
      <c r="S41" s="21"/>
      <c r="T41" s="21"/>
      <c r="U41" s="21"/>
      <c r="V41" s="4"/>
      <c r="W41" s="3"/>
      <c r="X41" s="3"/>
      <c r="Y41" s="5"/>
    </row>
    <row r="42" spans="1:25" ht="22.5" customHeight="1" x14ac:dyDescent="0.15">
      <c r="B42" s="90" t="s">
        <v>104</v>
      </c>
      <c r="C42" s="90"/>
      <c r="D42" s="90"/>
      <c r="E42" s="90"/>
      <c r="F42" s="90"/>
      <c r="G42" s="90"/>
      <c r="H42" s="117" t="s">
        <v>105</v>
      </c>
      <c r="I42" s="117"/>
      <c r="J42" s="117"/>
      <c r="K42" s="117"/>
      <c r="L42" s="117"/>
      <c r="M42" s="117"/>
      <c r="N42" s="117"/>
      <c r="O42" s="21"/>
      <c r="P42" s="21"/>
      <c r="Q42" s="21"/>
      <c r="R42" s="21"/>
      <c r="S42" s="21"/>
      <c r="T42" s="21"/>
      <c r="U42" s="21"/>
      <c r="V42" s="1"/>
    </row>
    <row r="43" spans="1:25" s="2" customFormat="1" ht="22.5" customHeight="1" x14ac:dyDescent="0.15"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4"/>
      <c r="W43" s="3"/>
      <c r="X43" s="3"/>
      <c r="Y43" s="5"/>
    </row>
    <row r="44" spans="1:25" ht="14.25" thickBot="1" x14ac:dyDescent="0.2"/>
    <row r="45" spans="1:25" ht="6.2" customHeight="1" thickTop="1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s="2" customFormat="1" ht="22.5" customHeight="1" x14ac:dyDescent="0.15">
      <c r="C46" s="2" t="s">
        <v>35</v>
      </c>
      <c r="D46" s="2" t="s">
        <v>23</v>
      </c>
      <c r="F46" s="2" t="s">
        <v>24</v>
      </c>
      <c r="H46" s="2" t="s">
        <v>25</v>
      </c>
      <c r="J46" s="91" t="s">
        <v>60</v>
      </c>
      <c r="K46" s="91"/>
      <c r="L46" s="91"/>
      <c r="M46" s="91"/>
      <c r="N46" s="91"/>
      <c r="O46" s="91"/>
      <c r="P46" s="91"/>
      <c r="Q46" s="91"/>
      <c r="R46" s="91"/>
      <c r="S46" s="91"/>
      <c r="T46" s="3"/>
    </row>
    <row r="47" spans="1:25" ht="7.5" customHeight="1" x14ac:dyDescent="0.15"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5" s="2" customFormat="1" ht="22.5" customHeight="1" thickBot="1" x14ac:dyDescent="0.2">
      <c r="C48" s="2" t="s">
        <v>38</v>
      </c>
      <c r="D48" s="2" t="s">
        <v>23</v>
      </c>
      <c r="F48" s="2" t="s">
        <v>24</v>
      </c>
      <c r="H48" s="2" t="s">
        <v>25</v>
      </c>
      <c r="J48" s="91" t="s">
        <v>82</v>
      </c>
      <c r="K48" s="91"/>
      <c r="L48" s="91"/>
      <c r="M48" s="91"/>
      <c r="N48" s="91"/>
      <c r="O48" s="91"/>
      <c r="P48" s="91"/>
      <c r="Q48" s="91"/>
      <c r="R48" s="91"/>
      <c r="S48" s="91"/>
      <c r="T48" s="3"/>
    </row>
    <row r="49" spans="1:25" s="2" customFormat="1" ht="9" customHeight="1" thickTop="1" x14ac:dyDescent="0.15">
      <c r="A49" s="31"/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2"/>
      <c r="X49" s="32"/>
      <c r="Y49" s="34"/>
    </row>
    <row r="50" spans="1:25" s="2" customFormat="1" ht="13.5" customHeight="1" x14ac:dyDescent="0.15">
      <c r="A50" s="128" t="s">
        <v>143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</row>
    <row r="51" spans="1:25" ht="7.5" customHeight="1" thickBot="1" x14ac:dyDescent="0.2">
      <c r="A51" s="45"/>
      <c r="B51" s="45"/>
      <c r="C51" s="125"/>
      <c r="D51" s="125"/>
      <c r="E51" s="125"/>
      <c r="F51" s="125"/>
      <c r="G51" s="125"/>
      <c r="H51" s="125"/>
      <c r="I51" s="45"/>
      <c r="J51" s="125"/>
      <c r="K51" s="125"/>
      <c r="L51" s="125"/>
      <c r="M51" s="125"/>
      <c r="N51" s="45"/>
      <c r="O51" s="45"/>
      <c r="P51" s="125"/>
      <c r="Q51" s="125"/>
      <c r="R51" s="125"/>
      <c r="S51" s="125"/>
      <c r="T51" s="125"/>
      <c r="U51" s="125"/>
      <c r="V51" s="46"/>
      <c r="W51" s="45"/>
      <c r="X51" s="45"/>
      <c r="Y51" s="45"/>
    </row>
    <row r="52" spans="1:25" ht="10.7" customHeight="1" thickTop="1" x14ac:dyDescent="0.15"/>
    <row r="53" spans="1:25" x14ac:dyDescent="0.15">
      <c r="C53" s="90" t="s">
        <v>211</v>
      </c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</row>
    <row r="55" spans="1:25" x14ac:dyDescent="0.15">
      <c r="C55" s="90" t="s">
        <v>37</v>
      </c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1"/>
      <c r="R55" s="1"/>
    </row>
  </sheetData>
  <protectedRanges>
    <protectedRange password="CF25" sqref="F9 E11:E12 N11 E14 G14 E46 G46 G48 E48" name="範囲2"/>
    <protectedRange sqref="F9 E11:E12 N11 E14 G14 E37 G37 E46 G46 G48 E48" name="範囲1"/>
  </protectedRanges>
  <mergeCells count="95">
    <mergeCell ref="E6:I6"/>
    <mergeCell ref="J46:S46"/>
    <mergeCell ref="J48:S48"/>
    <mergeCell ref="C53:S53"/>
    <mergeCell ref="C55:P55"/>
    <mergeCell ref="B32:H32"/>
    <mergeCell ref="J32:L32"/>
    <mergeCell ref="N32:O32"/>
    <mergeCell ref="P32:U32"/>
    <mergeCell ref="C33:H33"/>
    <mergeCell ref="J33:M33"/>
    <mergeCell ref="B37:W37"/>
    <mergeCell ref="B38:G38"/>
    <mergeCell ref="H38:I38"/>
    <mergeCell ref="J38:K38"/>
    <mergeCell ref="B41:N41"/>
    <mergeCell ref="B42:G42"/>
    <mergeCell ref="H42:N42"/>
    <mergeCell ref="C31:H31"/>
    <mergeCell ref="J31:M31"/>
    <mergeCell ref="P31:U31"/>
    <mergeCell ref="P33:U33"/>
    <mergeCell ref="B34:H34"/>
    <mergeCell ref="J34:O34"/>
    <mergeCell ref="P34:U34"/>
    <mergeCell ref="C29:H29"/>
    <mergeCell ref="J29:M29"/>
    <mergeCell ref="P29:U29"/>
    <mergeCell ref="B30:H30"/>
    <mergeCell ref="J30:N30"/>
    <mergeCell ref="P30:U30"/>
    <mergeCell ref="C27:H27"/>
    <mergeCell ref="J27:M27"/>
    <mergeCell ref="P27:U27"/>
    <mergeCell ref="B28:H28"/>
    <mergeCell ref="J28:N28"/>
    <mergeCell ref="P28:U28"/>
    <mergeCell ref="C25:H25"/>
    <mergeCell ref="J25:M25"/>
    <mergeCell ref="P25:U25"/>
    <mergeCell ref="B26:H26"/>
    <mergeCell ref="J26:L26"/>
    <mergeCell ref="N26:O26"/>
    <mergeCell ref="P26:U26"/>
    <mergeCell ref="C19:H19"/>
    <mergeCell ref="J19:M19"/>
    <mergeCell ref="P19:U19"/>
    <mergeCell ref="B24:H24"/>
    <mergeCell ref="P24:U24"/>
    <mergeCell ref="B20:H20"/>
    <mergeCell ref="J20:M20"/>
    <mergeCell ref="P20:U20"/>
    <mergeCell ref="C21:H21"/>
    <mergeCell ref="J21:M21"/>
    <mergeCell ref="P21:U21"/>
    <mergeCell ref="B22:H22"/>
    <mergeCell ref="J22:U22"/>
    <mergeCell ref="C23:H23"/>
    <mergeCell ref="J23:M23"/>
    <mergeCell ref="P23:U23"/>
    <mergeCell ref="C17:H17"/>
    <mergeCell ref="J17:M17"/>
    <mergeCell ref="P17:U17"/>
    <mergeCell ref="B18:H18"/>
    <mergeCell ref="J18:L18"/>
    <mergeCell ref="N18:O18"/>
    <mergeCell ref="P18:U18"/>
    <mergeCell ref="E12:H12"/>
    <mergeCell ref="J12:M12"/>
    <mergeCell ref="N12:P12"/>
    <mergeCell ref="Q12:R12"/>
    <mergeCell ref="B16:H16"/>
    <mergeCell ref="J16:O16"/>
    <mergeCell ref="P16:U16"/>
    <mergeCell ref="AB7:AC7"/>
    <mergeCell ref="C8:I8"/>
    <mergeCell ref="C9:D9"/>
    <mergeCell ref="F9:N9"/>
    <mergeCell ref="AB9:AC9"/>
    <mergeCell ref="A50:Y50"/>
    <mergeCell ref="C51:H51"/>
    <mergeCell ref="J51:M51"/>
    <mergeCell ref="P51:U51"/>
    <mergeCell ref="W2:Y2"/>
    <mergeCell ref="C3:U5"/>
    <mergeCell ref="F7:G7"/>
    <mergeCell ref="H7:M7"/>
    <mergeCell ref="Q7:V7"/>
    <mergeCell ref="I13:R13"/>
    <mergeCell ref="C11:D11"/>
    <mergeCell ref="E11:H11"/>
    <mergeCell ref="J11:M11"/>
    <mergeCell ref="N11:P11"/>
    <mergeCell ref="Q11:R11"/>
    <mergeCell ref="C12:D12"/>
  </mergeCells>
  <phoneticPr fontId="1"/>
  <dataValidations count="1">
    <dataValidation showDropDown="1" showInputMessage="1" showErrorMessage="1" sqref="J22:L22" xr:uid="{00000000-0002-0000-0500-000000000000}"/>
  </dataValidations>
  <hyperlinks>
    <hyperlink ref="W2:Y2" location="目次!A1" display="戻る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4" name="Check Box 1">
              <controlPr defaultSize="0" autoFill="0" autoLine="0" autoPict="0">
                <anchor moveWithCells="1">
                  <from>
                    <xdr:col>16</xdr:col>
                    <xdr:colOff>47625</xdr:colOff>
                    <xdr:row>6</xdr:row>
                    <xdr:rowOff>9525</xdr:rowOff>
                  </from>
                  <to>
                    <xdr:col>18</xdr:col>
                    <xdr:colOff>171450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8" r:id="rId5" name="Check Box 2">
              <controlPr defaultSize="0" autoFill="0" autoLine="0" autoPict="0">
                <anchor moveWithCells="1">
                  <from>
                    <xdr:col>19</xdr:col>
                    <xdr:colOff>9525</xdr:colOff>
                    <xdr:row>6</xdr:row>
                    <xdr:rowOff>9525</xdr:rowOff>
                  </from>
                  <to>
                    <xdr:col>20</xdr:col>
                    <xdr:colOff>314325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500-000001000000}">
          <x14:formula1>
            <xm:f>MST!$B$22:$B$26</xm:f>
          </x14:formula1>
          <xm:sqref>C8:I8</xm:sqref>
        </x14:dataValidation>
        <x14:dataValidation type="list" allowBlank="1" showInputMessage="1" showErrorMessage="1" xr:uid="{00000000-0002-0000-0500-000002000000}">
          <x14:formula1>
            <xm:f>MST!$D$4:$D$17</xm:f>
          </x14:formula1>
          <xm:sqref>P16:U16 P28:U28 P20:U20 P30:U30 P24:U24 P34:U34 P49:U49</xm:sqref>
        </x14:dataValidation>
        <x14:dataValidation type="list" allowBlank="1" showInputMessage="1" showErrorMessage="1" xr:uid="{00000000-0002-0000-0500-000003000000}">
          <x14:formula1>
            <xm:f>MST!$F$4:$F$17</xm:f>
          </x14:formula1>
          <xm:sqref>J16:L16</xm:sqref>
        </x14:dataValidation>
        <x14:dataValidation type="list" allowBlank="1" showInputMessage="1" showErrorMessage="1" xr:uid="{00000000-0002-0000-0500-000004000000}">
          <x14:formula1>
            <xm:f>MST!$B$4:$B$17</xm:f>
          </x14:formula1>
          <xm:sqref>B16 B30:H30 C39 B34:H34 B18:H18 B20:H20 B22:H22 B24:H24 B26:H26 B28:H28 B32:H32 C49:H49</xm:sqref>
        </x14:dataValidation>
        <x14:dataValidation type="list" allowBlank="1" showInputMessage="1" showErrorMessage="1" xr:uid="{00000000-0002-0000-0500-000005000000}">
          <x14:formula1>
            <xm:f>MST!$D$4:$D$15</xm:f>
          </x14:formula1>
          <xm:sqref>J34:L34</xm:sqref>
        </x14:dataValidation>
        <x14:dataValidation type="list" allowBlank="1" showInputMessage="1" showErrorMessage="1" xr:uid="{00000000-0002-0000-0500-000006000000}">
          <x14:formula1>
            <xm:f>MST!$D$4:$D$9</xm:f>
          </x14:formula1>
          <xm:sqref>J30:L30 J20:M20</xm:sqref>
        </x14:dataValidation>
        <x14:dataValidation type="list" allowBlank="1" showInputMessage="1" showErrorMessage="1" xr:uid="{00000000-0002-0000-0500-000007000000}">
          <x14:formula1>
            <xm:f>MST!$D$4:$D$11</xm:f>
          </x14:formula1>
          <xm:sqref>J24:M24</xm:sqref>
        </x14:dataValidation>
        <x14:dataValidation type="list" allowBlank="1" showInputMessage="1" showErrorMessage="1" xr:uid="{00000000-0002-0000-0500-000008000000}">
          <x14:formula1>
            <xm:f>MST!$D$4:$D$10</xm:f>
          </x14:formula1>
          <xm:sqref>J28:L28</xm:sqref>
        </x14:dataValidation>
        <x14:dataValidation type="list" allowBlank="1" showInputMessage="1" showErrorMessage="1" xr:uid="{00000000-0002-0000-0500-000009000000}">
          <x14:formula1>
            <xm:f>MST!$F$4:$F$16</xm:f>
          </x14:formula1>
          <xm:sqref>J46:S46 J48:S48</xm:sqref>
        </x14:dataValidation>
        <x14:dataValidation type="list" allowBlank="1" showInputMessage="1" showErrorMessage="1" xr:uid="{00000000-0002-0000-0500-00000A000000}">
          <x14:formula1>
            <xm:f>目次!$D$1:$D$28</xm:f>
          </x14:formula1>
          <xm:sqref>C3:U5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002060"/>
    <pageSetUpPr fitToPage="1"/>
  </sheetPr>
  <dimension ref="A2:AC50"/>
  <sheetViews>
    <sheetView showGridLines="0" showRowColHeaders="0" zoomScale="130" zoomScaleNormal="130" zoomScaleSheetLayoutView="100" zoomScalePageLayoutView="160" workbookViewId="0">
      <selection activeCell="J40" sqref="J40:M40"/>
    </sheetView>
  </sheetViews>
  <sheetFormatPr defaultRowHeight="13.5" x14ac:dyDescent="0.15"/>
  <cols>
    <col min="1" max="1" width="4" customWidth="1"/>
    <col min="2" max="2" width="5.625" customWidth="1"/>
    <col min="3" max="3" width="6.625" customWidth="1"/>
    <col min="4" max="4" width="1.125" customWidth="1"/>
    <col min="5" max="5" width="3.125" customWidth="1"/>
    <col min="6" max="6" width="1.25" customWidth="1"/>
    <col min="7" max="7" width="3.125" customWidth="1"/>
    <col min="8" max="8" width="1" customWidth="1"/>
    <col min="9" max="9" width="2.625" customWidth="1"/>
    <col min="10" max="10" width="3.5" customWidth="1"/>
    <col min="11" max="11" width="1" customWidth="1"/>
    <col min="12" max="12" width="6.5" customWidth="1"/>
    <col min="13" max="13" width="7.875" customWidth="1"/>
    <col min="14" max="14" width="3" customWidth="1"/>
    <col min="15" max="15" width="1.125" customWidth="1"/>
    <col min="16" max="16" width="7.5" customWidth="1"/>
    <col min="17" max="17" width="1.375" customWidth="1"/>
    <col min="18" max="18" width="2.25" customWidth="1"/>
    <col min="19" max="19" width="3.5" customWidth="1"/>
    <col min="20" max="20" width="1.25" customWidth="1"/>
    <col min="21" max="21" width="6.25" customWidth="1"/>
    <col min="22" max="22" width="1.625" customWidth="1"/>
    <col min="23" max="23" width="3.625" customWidth="1"/>
    <col min="24" max="24" width="2.625" customWidth="1"/>
    <col min="25" max="25" width="1.125" customWidth="1"/>
  </cols>
  <sheetData>
    <row r="2" spans="1:29" x14ac:dyDescent="0.15">
      <c r="W2" s="89" t="s">
        <v>87</v>
      </c>
      <c r="X2" s="89"/>
      <c r="Y2" s="89"/>
    </row>
    <row r="3" spans="1:29" x14ac:dyDescent="0.15">
      <c r="C3" s="98" t="s">
        <v>73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1:29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1:29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1:29" ht="20.85" customHeight="1" x14ac:dyDescent="0.15">
      <c r="B6" s="56" t="s">
        <v>23</v>
      </c>
      <c r="C6" s="60"/>
      <c r="D6" s="22" t="s">
        <v>25</v>
      </c>
      <c r="E6" s="36" t="s">
        <v>112</v>
      </c>
      <c r="F6" s="36"/>
      <c r="G6" s="36"/>
      <c r="H6" s="36"/>
      <c r="I6" s="36"/>
      <c r="J6" s="22"/>
      <c r="K6" s="22"/>
      <c r="L6" s="22"/>
      <c r="M6" s="22"/>
      <c r="N6" s="22"/>
      <c r="O6" s="22"/>
      <c r="P6" s="22"/>
      <c r="Q6" s="22"/>
      <c r="R6" s="22"/>
    </row>
    <row r="7" spans="1:29" ht="20.85" customHeight="1" x14ac:dyDescent="0.15">
      <c r="F7" s="100">
        <v>3</v>
      </c>
      <c r="G7" s="100"/>
      <c r="H7" s="99" t="s">
        <v>21</v>
      </c>
      <c r="I7" s="99"/>
      <c r="J7" s="99"/>
      <c r="K7" s="99"/>
      <c r="L7" s="99"/>
      <c r="M7" s="99"/>
      <c r="P7" s="1" t="s">
        <v>68</v>
      </c>
      <c r="Q7" s="90"/>
      <c r="R7" s="90"/>
      <c r="S7" s="90"/>
      <c r="T7" s="90"/>
      <c r="U7" s="90"/>
      <c r="V7" s="90"/>
      <c r="AB7" s="108"/>
      <c r="AC7" s="108"/>
    </row>
    <row r="8" spans="1:29" ht="20.85" customHeight="1" x14ac:dyDescent="0.15">
      <c r="C8" s="118" t="s">
        <v>206</v>
      </c>
      <c r="D8" s="118"/>
      <c r="E8" s="118"/>
      <c r="F8" s="118"/>
      <c r="G8" s="118"/>
      <c r="H8" s="118"/>
      <c r="I8" s="118"/>
      <c r="J8" s="1"/>
      <c r="K8" s="1"/>
      <c r="L8" s="1"/>
    </row>
    <row r="9" spans="1:29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12" t="s">
        <v>25</v>
      </c>
      <c r="P9" s="10"/>
      <c r="Q9" s="10"/>
      <c r="R9" s="10"/>
      <c r="S9" s="10"/>
      <c r="T9" s="10"/>
      <c r="AB9" s="108"/>
      <c r="AC9" s="108"/>
    </row>
    <row r="10" spans="1:29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12"/>
      <c r="P10" s="10"/>
      <c r="Q10" s="10"/>
      <c r="R10" s="10"/>
      <c r="S10" s="10"/>
      <c r="T10" s="10"/>
    </row>
    <row r="11" spans="1:29" ht="22.5" customHeight="1" x14ac:dyDescent="0.15">
      <c r="C11" s="97" t="s">
        <v>16</v>
      </c>
      <c r="D11" s="97"/>
      <c r="E11" s="93"/>
      <c r="F11" s="94"/>
      <c r="G11" s="94"/>
      <c r="H11" s="94"/>
      <c r="I11" s="17" t="s">
        <v>18</v>
      </c>
      <c r="J11" s="101" t="s">
        <v>20</v>
      </c>
      <c r="K11" s="119"/>
      <c r="L11" s="119"/>
      <c r="M11" s="102"/>
      <c r="N11" s="93"/>
      <c r="O11" s="94"/>
      <c r="P11" s="94"/>
      <c r="Q11" s="120" t="s">
        <v>69</v>
      </c>
      <c r="R11" s="120"/>
      <c r="S11" s="16"/>
      <c r="T11" s="10"/>
    </row>
    <row r="12" spans="1:29" ht="22.5" customHeight="1" x14ac:dyDescent="0.15">
      <c r="C12" s="97" t="s">
        <v>17</v>
      </c>
      <c r="D12" s="97"/>
      <c r="E12" s="93"/>
      <c r="F12" s="94"/>
      <c r="G12" s="94"/>
      <c r="H12" s="94"/>
      <c r="I12" s="17" t="s">
        <v>19</v>
      </c>
      <c r="J12" s="103" t="s">
        <v>89</v>
      </c>
      <c r="K12" s="127"/>
      <c r="L12" s="127"/>
      <c r="M12" s="104"/>
      <c r="N12" s="95">
        <f>E12^0.663*N11^0.4444*0.008883</f>
        <v>0</v>
      </c>
      <c r="O12" s="96"/>
      <c r="P12" s="96"/>
      <c r="Q12" s="114" t="s">
        <v>77</v>
      </c>
      <c r="R12" s="114"/>
      <c r="S12" s="16"/>
      <c r="T12" s="10"/>
    </row>
    <row r="13" spans="1:29" x14ac:dyDescent="0.15">
      <c r="I13" s="106" t="s">
        <v>91</v>
      </c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9" s="2" customFormat="1" ht="22.5" customHeight="1" x14ac:dyDescent="0.15">
      <c r="C14" s="2" t="s">
        <v>22</v>
      </c>
      <c r="D14" s="2" t="s">
        <v>23</v>
      </c>
      <c r="F14" s="2" t="s">
        <v>24</v>
      </c>
      <c r="H14" s="2" t="s">
        <v>25</v>
      </c>
    </row>
    <row r="16" spans="1:29" s="2" customFormat="1" ht="22.5" customHeight="1" x14ac:dyDescent="0.15">
      <c r="A16" s="2" t="s">
        <v>26</v>
      </c>
      <c r="B16" s="116" t="s">
        <v>75</v>
      </c>
      <c r="C16" s="116"/>
      <c r="D16" s="116"/>
      <c r="E16" s="116"/>
      <c r="F16" s="116"/>
      <c r="G16" s="116"/>
      <c r="H16" s="116"/>
      <c r="I16" s="3" t="s">
        <v>39</v>
      </c>
      <c r="J16" s="117" t="s">
        <v>76</v>
      </c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4" t="s">
        <v>23</v>
      </c>
      <c r="W16" s="3">
        <v>15</v>
      </c>
      <c r="X16" s="3" t="s">
        <v>42</v>
      </c>
      <c r="Y16" s="5" t="s">
        <v>25</v>
      </c>
    </row>
    <row r="17" spans="1:25" x14ac:dyDescent="0.15">
      <c r="C17" s="90"/>
      <c r="D17" s="90"/>
      <c r="E17" s="90"/>
      <c r="F17" s="90"/>
      <c r="G17" s="90"/>
      <c r="H17" s="90"/>
      <c r="J17" s="108"/>
      <c r="K17" s="108"/>
      <c r="L17" s="108"/>
      <c r="M17" s="108"/>
      <c r="N17" s="18"/>
      <c r="O17" s="18"/>
      <c r="P17" s="108"/>
      <c r="Q17" s="108"/>
      <c r="R17" s="108"/>
      <c r="S17" s="108"/>
      <c r="T17" s="108"/>
      <c r="U17" s="108"/>
      <c r="V17" s="1"/>
    </row>
    <row r="18" spans="1:25" s="2" customFormat="1" ht="22.5" customHeight="1" x14ac:dyDescent="0.15">
      <c r="A18" s="2" t="s">
        <v>27</v>
      </c>
      <c r="B18" s="121" t="s">
        <v>47</v>
      </c>
      <c r="C18" s="121"/>
      <c r="D18" s="121"/>
      <c r="E18" s="121"/>
      <c r="F18" s="121"/>
      <c r="G18" s="121"/>
      <c r="H18" s="121"/>
      <c r="I18" s="3" t="s">
        <v>39</v>
      </c>
      <c r="J18" s="117" t="s">
        <v>83</v>
      </c>
      <c r="K18" s="117"/>
      <c r="L18" s="117"/>
      <c r="M18" s="19">
        <f>N12*25</f>
        <v>0</v>
      </c>
      <c r="N18" s="91" t="s">
        <v>84</v>
      </c>
      <c r="O18" s="91"/>
      <c r="P18" s="117" t="s">
        <v>314</v>
      </c>
      <c r="Q18" s="117"/>
      <c r="R18" s="117"/>
      <c r="S18" s="117"/>
      <c r="T18" s="117"/>
      <c r="U18" s="117"/>
      <c r="V18" s="4" t="s">
        <v>23</v>
      </c>
      <c r="W18" s="3">
        <v>10</v>
      </c>
      <c r="X18" s="3" t="s">
        <v>42</v>
      </c>
      <c r="Y18" s="5" t="s">
        <v>25</v>
      </c>
    </row>
    <row r="19" spans="1:25" x14ac:dyDescent="0.15">
      <c r="C19" s="90"/>
      <c r="D19" s="90"/>
      <c r="E19" s="90"/>
      <c r="F19" s="90"/>
      <c r="G19" s="90"/>
      <c r="H19" s="90"/>
      <c r="J19" s="108"/>
      <c r="K19" s="108"/>
      <c r="L19" s="108"/>
      <c r="M19" s="108"/>
      <c r="N19" s="18"/>
      <c r="O19" s="18"/>
      <c r="P19" s="108"/>
      <c r="Q19" s="108"/>
      <c r="R19" s="108"/>
      <c r="S19" s="108"/>
      <c r="T19" s="108"/>
      <c r="U19" s="108"/>
      <c r="V19" s="1"/>
    </row>
    <row r="20" spans="1:25" s="2" customFormat="1" ht="22.5" customHeight="1" x14ac:dyDescent="0.15">
      <c r="A20" s="2" t="s">
        <v>28</v>
      </c>
      <c r="B20" s="121" t="s">
        <v>44</v>
      </c>
      <c r="C20" s="121"/>
      <c r="D20" s="121"/>
      <c r="E20" s="121"/>
      <c r="F20" s="121"/>
      <c r="G20" s="121"/>
      <c r="H20" s="121"/>
      <c r="I20" s="3" t="s">
        <v>39</v>
      </c>
      <c r="J20" s="117" t="s">
        <v>80</v>
      </c>
      <c r="K20" s="117"/>
      <c r="L20" s="117"/>
      <c r="M20" s="117"/>
      <c r="N20" s="5"/>
      <c r="O20" s="5"/>
      <c r="P20" s="117"/>
      <c r="Q20" s="117"/>
      <c r="R20" s="117"/>
      <c r="S20" s="117"/>
      <c r="T20" s="117"/>
      <c r="U20" s="117"/>
      <c r="V20" s="4" t="s">
        <v>23</v>
      </c>
      <c r="W20" s="3">
        <v>60</v>
      </c>
      <c r="X20" s="3" t="s">
        <v>42</v>
      </c>
      <c r="Y20" s="5" t="s">
        <v>25</v>
      </c>
    </row>
    <row r="21" spans="1:25" x14ac:dyDescent="0.15">
      <c r="C21" s="90"/>
      <c r="D21" s="90"/>
      <c r="E21" s="90"/>
      <c r="F21" s="90"/>
      <c r="G21" s="90"/>
      <c r="H21" s="90"/>
      <c r="J21" s="108"/>
      <c r="K21" s="108"/>
      <c r="L21" s="108"/>
      <c r="M21" s="108"/>
      <c r="N21" s="18"/>
      <c r="O21" s="18"/>
      <c r="P21" s="108"/>
      <c r="Q21" s="108"/>
      <c r="R21" s="108"/>
      <c r="S21" s="108"/>
      <c r="T21" s="108"/>
      <c r="U21" s="108"/>
      <c r="V21" s="1"/>
    </row>
    <row r="22" spans="1:25" s="2" customFormat="1" ht="22.5" customHeight="1" x14ac:dyDescent="0.15">
      <c r="A22" s="2" t="s">
        <v>29</v>
      </c>
      <c r="B22" s="121" t="s">
        <v>46</v>
      </c>
      <c r="C22" s="121"/>
      <c r="D22" s="121"/>
      <c r="E22" s="121"/>
      <c r="F22" s="121"/>
      <c r="G22" s="121"/>
      <c r="H22" s="121"/>
      <c r="I22" s="3" t="s">
        <v>39</v>
      </c>
      <c r="J22" s="117" t="s">
        <v>313</v>
      </c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4" t="s">
        <v>23</v>
      </c>
      <c r="W22" s="3">
        <v>30</v>
      </c>
      <c r="X22" s="3" t="s">
        <v>42</v>
      </c>
      <c r="Y22" s="5" t="s">
        <v>25</v>
      </c>
    </row>
    <row r="23" spans="1:25" x14ac:dyDescent="0.15">
      <c r="C23" s="90"/>
      <c r="D23" s="90"/>
      <c r="E23" s="90"/>
      <c r="F23" s="90"/>
      <c r="G23" s="90"/>
      <c r="H23" s="90"/>
      <c r="J23" s="108"/>
      <c r="K23" s="108"/>
      <c r="L23" s="108"/>
      <c r="M23" s="108"/>
      <c r="N23" s="18"/>
      <c r="O23" s="18"/>
      <c r="P23" s="108"/>
      <c r="Q23" s="108"/>
      <c r="R23" s="108"/>
      <c r="S23" s="108"/>
      <c r="T23" s="108"/>
      <c r="U23" s="108"/>
      <c r="V23" s="1"/>
    </row>
    <row r="24" spans="1:25" s="2" customFormat="1" ht="22.5" customHeight="1" x14ac:dyDescent="0.15">
      <c r="A24" s="2" t="s">
        <v>30</v>
      </c>
      <c r="B24" s="121" t="s">
        <v>44</v>
      </c>
      <c r="C24" s="121"/>
      <c r="D24" s="121"/>
      <c r="E24" s="121"/>
      <c r="F24" s="121"/>
      <c r="G24" s="121"/>
      <c r="H24" s="121"/>
      <c r="I24" s="3" t="s">
        <v>39</v>
      </c>
      <c r="J24" s="5" t="s">
        <v>55</v>
      </c>
      <c r="K24" s="5"/>
      <c r="L24" s="5"/>
      <c r="M24" s="5"/>
      <c r="N24" s="5"/>
      <c r="O24" s="5"/>
      <c r="P24" s="117"/>
      <c r="Q24" s="117"/>
      <c r="R24" s="117"/>
      <c r="S24" s="117"/>
      <c r="T24" s="117"/>
      <c r="U24" s="117"/>
      <c r="V24" s="4" t="s">
        <v>23</v>
      </c>
      <c r="W24" s="3">
        <v>60</v>
      </c>
      <c r="X24" s="3" t="s">
        <v>42</v>
      </c>
      <c r="Y24" s="5" t="s">
        <v>25</v>
      </c>
    </row>
    <row r="25" spans="1:25" x14ac:dyDescent="0.15">
      <c r="C25" s="90"/>
      <c r="D25" s="90"/>
      <c r="E25" s="90"/>
      <c r="F25" s="90"/>
      <c r="G25" s="90"/>
      <c r="H25" s="90"/>
      <c r="J25" s="108"/>
      <c r="K25" s="108"/>
      <c r="L25" s="108"/>
      <c r="M25" s="108"/>
      <c r="N25" s="18"/>
      <c r="O25" s="18"/>
      <c r="P25" s="108"/>
      <c r="Q25" s="108"/>
      <c r="R25" s="108"/>
      <c r="S25" s="108"/>
      <c r="T25" s="108"/>
      <c r="U25" s="108"/>
      <c r="V25" s="1"/>
    </row>
    <row r="26" spans="1:25" s="2" customFormat="1" ht="22.5" customHeight="1" x14ac:dyDescent="0.15">
      <c r="A26" s="2" t="s">
        <v>31</v>
      </c>
      <c r="B26" s="121" t="s">
        <v>45</v>
      </c>
      <c r="C26" s="121"/>
      <c r="D26" s="121"/>
      <c r="E26" s="121"/>
      <c r="F26" s="121"/>
      <c r="G26" s="121"/>
      <c r="H26" s="121"/>
      <c r="I26" s="3" t="s">
        <v>39</v>
      </c>
      <c r="J26" s="122" t="s">
        <v>85</v>
      </c>
      <c r="K26" s="122"/>
      <c r="L26" s="122"/>
      <c r="M26" s="20">
        <f>N12*80</f>
        <v>0</v>
      </c>
      <c r="N26" s="91" t="s">
        <v>84</v>
      </c>
      <c r="O26" s="91"/>
      <c r="P26" s="117" t="s">
        <v>315</v>
      </c>
      <c r="Q26" s="117"/>
      <c r="R26" s="117"/>
      <c r="S26" s="117"/>
      <c r="T26" s="117"/>
      <c r="U26" s="117"/>
      <c r="V26" s="4" t="s">
        <v>23</v>
      </c>
      <c r="W26" s="3">
        <v>60</v>
      </c>
      <c r="X26" s="3" t="s">
        <v>42</v>
      </c>
      <c r="Y26" s="5" t="s">
        <v>25</v>
      </c>
    </row>
    <row r="27" spans="1:25" x14ac:dyDescent="0.15">
      <c r="C27" s="90"/>
      <c r="D27" s="90"/>
      <c r="E27" s="90"/>
      <c r="F27" s="90"/>
      <c r="G27" s="90"/>
      <c r="H27" s="90"/>
      <c r="J27" s="108"/>
      <c r="K27" s="108"/>
      <c r="L27" s="108"/>
      <c r="M27" s="108"/>
      <c r="N27" s="18"/>
      <c r="O27" s="18"/>
      <c r="P27" s="108"/>
      <c r="Q27" s="108"/>
      <c r="R27" s="108"/>
      <c r="S27" s="108"/>
      <c r="T27" s="108"/>
      <c r="U27" s="108"/>
      <c r="V27" s="1"/>
    </row>
    <row r="28" spans="1:25" s="2" customFormat="1" ht="22.5" customHeight="1" x14ac:dyDescent="0.15">
      <c r="A28" s="2" t="s">
        <v>32</v>
      </c>
      <c r="B28" s="121" t="s">
        <v>44</v>
      </c>
      <c r="C28" s="121"/>
      <c r="D28" s="121"/>
      <c r="E28" s="121"/>
      <c r="F28" s="121"/>
      <c r="G28" s="121"/>
      <c r="H28" s="121"/>
      <c r="I28" s="3" t="s">
        <v>39</v>
      </c>
      <c r="J28" s="117" t="s">
        <v>80</v>
      </c>
      <c r="K28" s="117"/>
      <c r="L28" s="117"/>
      <c r="M28" s="117"/>
      <c r="N28" s="117"/>
      <c r="O28" s="5"/>
      <c r="P28" s="117"/>
      <c r="Q28" s="117"/>
      <c r="R28" s="117"/>
      <c r="S28" s="117"/>
      <c r="T28" s="117"/>
      <c r="U28" s="117"/>
      <c r="V28" s="4" t="s">
        <v>23</v>
      </c>
      <c r="W28" s="3">
        <v>60</v>
      </c>
      <c r="X28" s="3" t="s">
        <v>42</v>
      </c>
      <c r="Y28" s="5" t="s">
        <v>25</v>
      </c>
    </row>
    <row r="29" spans="1:25" x14ac:dyDescent="0.15">
      <c r="C29" s="90"/>
      <c r="D29" s="90"/>
      <c r="E29" s="90"/>
      <c r="F29" s="90"/>
      <c r="G29" s="90"/>
      <c r="H29" s="90"/>
      <c r="J29" s="108"/>
      <c r="K29" s="108"/>
      <c r="L29" s="108"/>
      <c r="M29" s="108"/>
      <c r="N29" s="18"/>
      <c r="O29" s="18"/>
      <c r="P29" s="108"/>
      <c r="Q29" s="108"/>
      <c r="R29" s="108"/>
      <c r="S29" s="108"/>
      <c r="T29" s="108"/>
      <c r="U29" s="108"/>
      <c r="V29" s="1"/>
    </row>
    <row r="30" spans="1:25" s="2" customFormat="1" ht="22.5" customHeight="1" x14ac:dyDescent="0.15">
      <c r="A30" s="2" t="s">
        <v>33</v>
      </c>
      <c r="B30" s="121" t="s">
        <v>47</v>
      </c>
      <c r="C30" s="121"/>
      <c r="D30" s="121"/>
      <c r="E30" s="121"/>
      <c r="F30" s="121"/>
      <c r="G30" s="121"/>
      <c r="H30" s="121"/>
      <c r="I30" s="3" t="s">
        <v>39</v>
      </c>
      <c r="J30" s="117" t="s">
        <v>78</v>
      </c>
      <c r="K30" s="117"/>
      <c r="L30" s="117"/>
      <c r="M30" s="117"/>
      <c r="N30" s="117"/>
      <c r="O30" s="5"/>
      <c r="P30" s="117"/>
      <c r="Q30" s="117"/>
      <c r="R30" s="117"/>
      <c r="S30" s="117"/>
      <c r="T30" s="117"/>
      <c r="U30" s="117"/>
      <c r="V30" s="4" t="s">
        <v>23</v>
      </c>
      <c r="W30" s="3">
        <v>10</v>
      </c>
      <c r="X30" s="3" t="s">
        <v>42</v>
      </c>
      <c r="Y30" s="5" t="s">
        <v>25</v>
      </c>
    </row>
    <row r="31" spans="1:25" x14ac:dyDescent="0.15">
      <c r="C31" s="90"/>
      <c r="D31" s="90"/>
      <c r="E31" s="90"/>
      <c r="F31" s="90"/>
      <c r="G31" s="90"/>
      <c r="H31" s="90"/>
      <c r="J31" s="108"/>
      <c r="K31" s="108"/>
      <c r="L31" s="108"/>
      <c r="M31" s="108"/>
      <c r="N31" s="18"/>
      <c r="O31" s="18"/>
      <c r="P31" s="108"/>
      <c r="Q31" s="108"/>
      <c r="R31" s="108"/>
      <c r="S31" s="108"/>
      <c r="T31" s="108"/>
      <c r="U31" s="108"/>
      <c r="V31" s="1"/>
    </row>
    <row r="32" spans="1:25" s="2" customFormat="1" ht="22.5" customHeight="1" x14ac:dyDescent="0.15">
      <c r="A32" s="2" t="s">
        <v>34</v>
      </c>
      <c r="B32" s="121" t="s">
        <v>44</v>
      </c>
      <c r="C32" s="121"/>
      <c r="D32" s="121"/>
      <c r="E32" s="121"/>
      <c r="F32" s="121"/>
      <c r="G32" s="121"/>
      <c r="H32" s="121"/>
      <c r="I32" s="3"/>
      <c r="J32" s="124"/>
      <c r="K32" s="124"/>
      <c r="L32" s="124"/>
      <c r="M32" s="124"/>
      <c r="N32" s="124"/>
      <c r="O32" s="124"/>
      <c r="P32" s="91"/>
      <c r="Q32" s="91"/>
      <c r="R32" s="91"/>
      <c r="S32" s="91"/>
      <c r="T32" s="91"/>
      <c r="U32" s="91"/>
      <c r="V32" s="4" t="s">
        <v>23</v>
      </c>
      <c r="W32" s="3">
        <v>60</v>
      </c>
      <c r="X32" s="3" t="s">
        <v>42</v>
      </c>
      <c r="Y32" s="5" t="s">
        <v>25</v>
      </c>
    </row>
    <row r="35" spans="1:25" s="2" customFormat="1" ht="18.75" customHeight="1" x14ac:dyDescent="0.15">
      <c r="C35" s="2" t="s">
        <v>121</v>
      </c>
      <c r="D35" s="2" t="s">
        <v>23</v>
      </c>
      <c r="F35" s="2" t="s">
        <v>24</v>
      </c>
      <c r="H35" s="2" t="s">
        <v>25</v>
      </c>
    </row>
    <row r="37" spans="1:25" s="2" customFormat="1" ht="22.5" customHeight="1" x14ac:dyDescent="0.15">
      <c r="A37" s="2" t="s">
        <v>26</v>
      </c>
      <c r="C37" s="91" t="s">
        <v>47</v>
      </c>
      <c r="D37" s="91"/>
      <c r="E37" s="91"/>
      <c r="F37" s="91"/>
      <c r="G37" s="91"/>
      <c r="H37" s="91"/>
      <c r="I37" s="3"/>
      <c r="J37" s="117"/>
      <c r="K37" s="117"/>
      <c r="L37" s="117"/>
      <c r="M37" s="19"/>
      <c r="N37" s="91"/>
      <c r="O37" s="91"/>
      <c r="P37" s="117"/>
      <c r="Q37" s="117"/>
      <c r="R37" s="117"/>
      <c r="S37" s="117"/>
      <c r="T37" s="117"/>
      <c r="U37" s="117"/>
      <c r="V37" s="4" t="s">
        <v>23</v>
      </c>
      <c r="W37" s="21">
        <v>15</v>
      </c>
      <c r="X37" s="21" t="s">
        <v>312</v>
      </c>
      <c r="Y37" s="5" t="s">
        <v>25</v>
      </c>
    </row>
    <row r="38" spans="1:25" x14ac:dyDescent="0.15">
      <c r="C38" s="90"/>
      <c r="D38" s="90"/>
      <c r="E38" s="90"/>
      <c r="F38" s="90"/>
      <c r="G38" s="90"/>
      <c r="H38" s="90"/>
      <c r="J38" s="90"/>
      <c r="K38" s="90"/>
      <c r="L38" s="90"/>
      <c r="M38" s="90"/>
      <c r="P38" s="90"/>
      <c r="Q38" s="90"/>
      <c r="R38" s="90"/>
      <c r="S38" s="90"/>
      <c r="T38" s="90"/>
      <c r="U38" s="90"/>
      <c r="V38" s="1"/>
    </row>
    <row r="39" spans="1:25" s="2" customFormat="1" ht="22.5" customHeight="1" x14ac:dyDescent="0.15">
      <c r="A39" s="2" t="s">
        <v>27</v>
      </c>
      <c r="C39" s="91" t="s">
        <v>47</v>
      </c>
      <c r="D39" s="91"/>
      <c r="E39" s="91"/>
      <c r="F39" s="91"/>
      <c r="G39" s="91"/>
      <c r="H39" s="91"/>
      <c r="I39" s="3" t="s">
        <v>39</v>
      </c>
      <c r="J39" s="91" t="s">
        <v>311</v>
      </c>
      <c r="K39" s="91"/>
      <c r="L39" s="91"/>
      <c r="M39" s="66">
        <f>N12*25</f>
        <v>0</v>
      </c>
      <c r="N39" s="91" t="s">
        <v>84</v>
      </c>
      <c r="O39" s="91"/>
      <c r="P39" s="117" t="s">
        <v>316</v>
      </c>
      <c r="Q39" s="117"/>
      <c r="R39" s="117"/>
      <c r="S39" s="117"/>
      <c r="T39" s="117"/>
      <c r="U39" s="117"/>
      <c r="V39" s="4" t="s">
        <v>23</v>
      </c>
      <c r="W39" s="91" t="s">
        <v>310</v>
      </c>
      <c r="X39" s="91"/>
      <c r="Y39" s="5" t="s">
        <v>25</v>
      </c>
    </row>
    <row r="40" spans="1:25" x14ac:dyDescent="0.15">
      <c r="C40" s="90"/>
      <c r="D40" s="90"/>
      <c r="E40" s="90"/>
      <c r="F40" s="90"/>
      <c r="G40" s="90"/>
      <c r="H40" s="90"/>
      <c r="J40" s="90"/>
      <c r="K40" s="90"/>
      <c r="L40" s="90"/>
      <c r="M40" s="90"/>
      <c r="P40" s="90"/>
      <c r="Q40" s="90"/>
      <c r="R40" s="90"/>
      <c r="S40" s="90"/>
      <c r="T40" s="90"/>
      <c r="U40" s="90"/>
      <c r="V40" s="1"/>
    </row>
    <row r="41" spans="1:25" s="2" customFormat="1" ht="22.5" customHeight="1" x14ac:dyDescent="0.15">
      <c r="A41" s="2" t="s">
        <v>309</v>
      </c>
      <c r="C41" s="91" t="s">
        <v>45</v>
      </c>
      <c r="D41" s="91"/>
      <c r="E41" s="91"/>
      <c r="F41" s="91"/>
      <c r="G41" s="91"/>
      <c r="H41" s="91"/>
      <c r="I41" s="3"/>
      <c r="J41" s="91"/>
      <c r="K41" s="91"/>
      <c r="L41" s="91"/>
      <c r="M41" s="91"/>
      <c r="N41" s="3"/>
      <c r="O41" s="3"/>
      <c r="P41" s="91"/>
      <c r="Q41" s="91"/>
      <c r="R41" s="91"/>
      <c r="S41" s="91"/>
      <c r="T41" s="91"/>
      <c r="U41" s="91"/>
      <c r="V41" s="4" t="s">
        <v>23</v>
      </c>
      <c r="W41" s="91" t="s">
        <v>310</v>
      </c>
      <c r="X41" s="91"/>
      <c r="Y41" s="5" t="s">
        <v>25</v>
      </c>
    </row>
    <row r="42" spans="1:25" ht="14.25" thickBot="1" x14ac:dyDescent="0.2"/>
    <row r="43" spans="1:25" ht="12" customHeight="1" thickTop="1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s="2" customFormat="1" ht="22.5" customHeight="1" x14ac:dyDescent="0.15">
      <c r="C44" s="2" t="s">
        <v>35</v>
      </c>
      <c r="D44" s="2" t="s">
        <v>23</v>
      </c>
      <c r="F44" s="2" t="s">
        <v>24</v>
      </c>
      <c r="H44" s="2" t="s">
        <v>25</v>
      </c>
      <c r="J44" s="91" t="s">
        <v>60</v>
      </c>
      <c r="K44" s="91"/>
      <c r="L44" s="91"/>
      <c r="M44" s="91"/>
      <c r="N44" s="91"/>
      <c r="O44" s="91"/>
      <c r="P44" s="91"/>
      <c r="Q44" s="91"/>
      <c r="R44" s="91"/>
      <c r="S44" s="91"/>
      <c r="T44" s="3"/>
    </row>
    <row r="45" spans="1:25" ht="7.5" customHeight="1" x14ac:dyDescent="0.15"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5" s="2" customFormat="1" ht="22.5" customHeight="1" x14ac:dyDescent="0.15">
      <c r="C46" s="2" t="s">
        <v>38</v>
      </c>
      <c r="D46" s="2" t="s">
        <v>23</v>
      </c>
      <c r="F46" s="2" t="s">
        <v>24</v>
      </c>
      <c r="H46" s="2" t="s">
        <v>25</v>
      </c>
      <c r="J46" s="91" t="s">
        <v>60</v>
      </c>
      <c r="K46" s="91"/>
      <c r="L46" s="91"/>
      <c r="M46" s="91"/>
      <c r="N46" s="91"/>
      <c r="O46" s="91"/>
      <c r="P46" s="91"/>
      <c r="Q46" s="91"/>
      <c r="R46" s="91"/>
      <c r="S46" s="91"/>
      <c r="T46" s="3"/>
    </row>
    <row r="47" spans="1:25" ht="9" customHeight="1" x14ac:dyDescent="0.15"/>
    <row r="48" spans="1:25" x14ac:dyDescent="0.15">
      <c r="C48" s="90" t="s">
        <v>211</v>
      </c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</row>
    <row r="49" spans="3:18" ht="9.75" customHeight="1" x14ac:dyDescent="0.15"/>
    <row r="50" spans="3:18" x14ac:dyDescent="0.15">
      <c r="C50" s="90" t="s">
        <v>37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1"/>
      <c r="R50" s="1"/>
    </row>
  </sheetData>
  <protectedRanges>
    <protectedRange sqref="F9 E11:E12 N11 E14 G14 E35 G35 E44 G44 G46 E46" name="範囲1"/>
  </protectedRanges>
  <mergeCells count="95">
    <mergeCell ref="W41:X41"/>
    <mergeCell ref="W39:X39"/>
    <mergeCell ref="J39:L39"/>
    <mergeCell ref="N39:O39"/>
    <mergeCell ref="J38:M38"/>
    <mergeCell ref="P24:U24"/>
    <mergeCell ref="C25:H25"/>
    <mergeCell ref="J25:M25"/>
    <mergeCell ref="P25:U25"/>
    <mergeCell ref="J26:L26"/>
    <mergeCell ref="N26:O26"/>
    <mergeCell ref="P26:U26"/>
    <mergeCell ref="P29:U29"/>
    <mergeCell ref="B28:H28"/>
    <mergeCell ref="J28:N28"/>
    <mergeCell ref="C27:H27"/>
    <mergeCell ref="J27:M27"/>
    <mergeCell ref="P27:U27"/>
    <mergeCell ref="C39:H39"/>
    <mergeCell ref="C31:H31"/>
    <mergeCell ref="J31:M31"/>
    <mergeCell ref="P31:U31"/>
    <mergeCell ref="J17:M17"/>
    <mergeCell ref="P18:U18"/>
    <mergeCell ref="B30:H30"/>
    <mergeCell ref="J30:N30"/>
    <mergeCell ref="C37:H37"/>
    <mergeCell ref="P37:U37"/>
    <mergeCell ref="B32:H32"/>
    <mergeCell ref="J32:O32"/>
    <mergeCell ref="J37:L37"/>
    <mergeCell ref="N37:O37"/>
    <mergeCell ref="C29:H29"/>
    <mergeCell ref="J29:M29"/>
    <mergeCell ref="C50:P50"/>
    <mergeCell ref="J16:O16"/>
    <mergeCell ref="B16:H16"/>
    <mergeCell ref="B18:H18"/>
    <mergeCell ref="B20:H20"/>
    <mergeCell ref="B22:H22"/>
    <mergeCell ref="B24:H24"/>
    <mergeCell ref="B26:H26"/>
    <mergeCell ref="C40:H40"/>
    <mergeCell ref="J40:M40"/>
    <mergeCell ref="P40:U40"/>
    <mergeCell ref="C41:H41"/>
    <mergeCell ref="J41:M41"/>
    <mergeCell ref="P41:U41"/>
    <mergeCell ref="C38:H38"/>
    <mergeCell ref="P23:U23"/>
    <mergeCell ref="C19:H19"/>
    <mergeCell ref="I13:R13"/>
    <mergeCell ref="C17:H17"/>
    <mergeCell ref="J12:M12"/>
    <mergeCell ref="P16:U16"/>
    <mergeCell ref="C23:H23"/>
    <mergeCell ref="J23:M23"/>
    <mergeCell ref="J22:U22"/>
    <mergeCell ref="J20:M20"/>
    <mergeCell ref="P20:U20"/>
    <mergeCell ref="C21:H21"/>
    <mergeCell ref="J21:M21"/>
    <mergeCell ref="P21:U21"/>
    <mergeCell ref="C48:R48"/>
    <mergeCell ref="W2:Y2"/>
    <mergeCell ref="J19:M19"/>
    <mergeCell ref="P19:U19"/>
    <mergeCell ref="J44:S44"/>
    <mergeCell ref="J46:S46"/>
    <mergeCell ref="P38:U38"/>
    <mergeCell ref="P30:U30"/>
    <mergeCell ref="P28:U28"/>
    <mergeCell ref="P39:U39"/>
    <mergeCell ref="P32:U32"/>
    <mergeCell ref="H7:M7"/>
    <mergeCell ref="C8:I8"/>
    <mergeCell ref="N12:P12"/>
    <mergeCell ref="Q12:R12"/>
    <mergeCell ref="E12:H12"/>
    <mergeCell ref="AB7:AC7"/>
    <mergeCell ref="AB9:AC9"/>
    <mergeCell ref="J18:L18"/>
    <mergeCell ref="N18:O18"/>
    <mergeCell ref="C3:U5"/>
    <mergeCell ref="F7:G7"/>
    <mergeCell ref="Q7:V7"/>
    <mergeCell ref="C11:D11"/>
    <mergeCell ref="E11:H11"/>
    <mergeCell ref="J11:M11"/>
    <mergeCell ref="N11:P11"/>
    <mergeCell ref="Q11:R11"/>
    <mergeCell ref="P17:U17"/>
    <mergeCell ref="C9:D9"/>
    <mergeCell ref="F9:N9"/>
    <mergeCell ref="C12:D12"/>
  </mergeCells>
  <phoneticPr fontId="1"/>
  <dataValidations count="1">
    <dataValidation showDropDown="1" showInputMessage="1" showErrorMessage="1" sqref="J22:L22" xr:uid="{00000000-0002-0000-0600-000000000000}"/>
  </dataValidations>
  <hyperlinks>
    <hyperlink ref="W2:Y2" location="目次!A1" display="戻る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96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16</xdr:col>
                    <xdr:colOff>47625</xdr:colOff>
                    <xdr:row>6</xdr:row>
                    <xdr:rowOff>38100</xdr:rowOff>
                  </from>
                  <to>
                    <xdr:col>18</xdr:col>
                    <xdr:colOff>238125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19</xdr:col>
                    <xdr:colOff>47625</xdr:colOff>
                    <xdr:row>6</xdr:row>
                    <xdr:rowOff>38100</xdr:rowOff>
                  </from>
                  <to>
                    <xdr:col>20</xdr:col>
                    <xdr:colOff>400050</xdr:colOff>
                    <xdr:row>6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600-000001000000}">
          <x14:formula1>
            <xm:f>MST!$D$4:$D$17</xm:f>
          </x14:formula1>
          <xm:sqref>P16:U16 P30:U30 P20:U20 P41:U41 P24:U24 P32:U32 P28:U28</xm:sqref>
        </x14:dataValidation>
        <x14:dataValidation type="list" allowBlank="1" showInputMessage="1" showErrorMessage="1" xr:uid="{00000000-0002-0000-0600-000002000000}">
          <x14:formula1>
            <xm:f>MST!$F$4:$F$17</xm:f>
          </x14:formula1>
          <xm:sqref>J16:L16</xm:sqref>
        </x14:dataValidation>
        <x14:dataValidation type="list" allowBlank="1" showInputMessage="1" showErrorMessage="1" xr:uid="{00000000-0002-0000-0600-000003000000}">
          <x14:formula1>
            <xm:f>MST!$B$4:$B$17</xm:f>
          </x14:formula1>
          <xm:sqref>B16 C41:H41 C39:H39 C37:H37 B18:H18 B20:H20 B22:H22 B24:H24 B26:H26 B28:H28 B30:H30 B32:H32</xm:sqref>
        </x14:dataValidation>
        <x14:dataValidation type="list" allowBlank="1" showInputMessage="1" showErrorMessage="1" xr:uid="{00000000-0002-0000-0600-000004000000}">
          <x14:formula1>
            <xm:f>MST!$D$4:$D$15</xm:f>
          </x14:formula1>
          <xm:sqref>J32:L32</xm:sqref>
        </x14:dataValidation>
        <x14:dataValidation type="list" allowBlank="1" showInputMessage="1" showErrorMessage="1" xr:uid="{00000000-0002-0000-0600-000005000000}">
          <x14:formula1>
            <xm:f>MST!$D$4:$D$9</xm:f>
          </x14:formula1>
          <xm:sqref>J30:L30 J20:M20</xm:sqref>
        </x14:dataValidation>
        <x14:dataValidation type="list" allowBlank="1" showInputMessage="1" showErrorMessage="1" xr:uid="{00000000-0002-0000-0600-000006000000}">
          <x14:formula1>
            <xm:f>MST!$D$4:$D$11</xm:f>
          </x14:formula1>
          <xm:sqref>J24:M24</xm:sqref>
        </x14:dataValidation>
        <x14:dataValidation type="list" allowBlank="1" showInputMessage="1" showErrorMessage="1" xr:uid="{00000000-0002-0000-0600-000007000000}">
          <x14:formula1>
            <xm:f>MST!$D$4:$D$10</xm:f>
          </x14:formula1>
          <xm:sqref>J28:L28</xm:sqref>
        </x14:dataValidation>
        <x14:dataValidation type="list" allowBlank="1" showInputMessage="1" showErrorMessage="1" xr:uid="{00000000-0002-0000-0600-000008000000}">
          <x14:formula1>
            <xm:f>MST!$F$4:$F$16</xm:f>
          </x14:formula1>
          <xm:sqref>J44:S44 J46:S46</xm:sqref>
        </x14:dataValidation>
        <x14:dataValidation type="list" allowBlank="1" showInputMessage="1" showErrorMessage="1" xr:uid="{00000000-0002-0000-0600-000009000000}">
          <x14:formula1>
            <xm:f>MST!$B$22:$B$26</xm:f>
          </x14:formula1>
          <xm:sqref>C8:I8</xm:sqref>
        </x14:dataValidation>
        <x14:dataValidation type="list" allowBlank="1" showInputMessage="1" showErrorMessage="1" xr:uid="{00000000-0002-0000-0600-00000A000000}">
          <x14:formula1>
            <xm:f>目次!$D$1:$D$28</xm:f>
          </x14:formula1>
          <xm:sqref>C3:U5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0">
    <tabColor rgb="FF002060"/>
    <pageSetUpPr fitToPage="1"/>
  </sheetPr>
  <dimension ref="A2:AD52"/>
  <sheetViews>
    <sheetView showGridLines="0" showRowColHeaders="0" topLeftCell="A10" zoomScale="130" zoomScaleNormal="130" zoomScaleSheetLayoutView="100" zoomScalePageLayoutView="160" workbookViewId="0">
      <selection activeCell="X3" sqref="X3:Z3"/>
    </sheetView>
  </sheetViews>
  <sheetFormatPr defaultRowHeight="13.5" x14ac:dyDescent="0.15"/>
  <cols>
    <col min="1" max="1" width="4" customWidth="1"/>
    <col min="2" max="2" width="1.875" customWidth="1"/>
    <col min="3" max="3" width="5.125" customWidth="1"/>
    <col min="4" max="4" width="1.125" customWidth="1"/>
    <col min="5" max="5" width="4.875" customWidth="1"/>
    <col min="6" max="6" width="2.25" customWidth="1"/>
    <col min="7" max="7" width="5.375" customWidth="1"/>
    <col min="8" max="8" width="2" customWidth="1"/>
    <col min="9" max="9" width="2.625" customWidth="1"/>
    <col min="10" max="10" width="3.5" customWidth="1"/>
    <col min="11" max="11" width="2.5" customWidth="1"/>
    <col min="12" max="12" width="3.125" customWidth="1"/>
    <col min="13" max="13" width="2.875" customWidth="1"/>
    <col min="14" max="14" width="7.125" customWidth="1"/>
    <col min="15" max="15" width="3" customWidth="1"/>
    <col min="16" max="16" width="1.125" customWidth="1"/>
    <col min="17" max="17" width="7.5" customWidth="1"/>
    <col min="18" max="18" width="1.375" customWidth="1"/>
    <col min="19" max="19" width="2.25" customWidth="1"/>
    <col min="20" max="20" width="3.5" customWidth="1"/>
    <col min="21" max="21" width="1.25" customWidth="1"/>
    <col min="22" max="22" width="6.25" customWidth="1"/>
    <col min="23" max="23" width="1.625" customWidth="1"/>
    <col min="24" max="24" width="3.625" customWidth="1"/>
    <col min="25" max="25" width="2.625" customWidth="1"/>
    <col min="26" max="26" width="1.125" customWidth="1"/>
  </cols>
  <sheetData>
    <row r="2" spans="1:30" x14ac:dyDescent="0.15">
      <c r="X2" s="89"/>
      <c r="Y2" s="89"/>
      <c r="Z2" s="89"/>
    </row>
    <row r="3" spans="1:30" x14ac:dyDescent="0.15">
      <c r="C3" s="98" t="s">
        <v>245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X3" s="89" t="s">
        <v>87</v>
      </c>
      <c r="Y3" s="89"/>
      <c r="Z3" s="89"/>
    </row>
    <row r="4" spans="1:30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30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1:30" ht="20.85" customHeight="1" x14ac:dyDescent="0.15">
      <c r="B6" s="56" t="s">
        <v>23</v>
      </c>
      <c r="C6" s="60"/>
      <c r="D6" s="22" t="s">
        <v>25</v>
      </c>
      <c r="E6" s="88" t="s">
        <v>112</v>
      </c>
      <c r="F6" s="88"/>
      <c r="G6" s="88"/>
      <c r="H6" s="88"/>
      <c r="I6" s="88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30" ht="20.85" customHeight="1" x14ac:dyDescent="0.15">
      <c r="F7" s="100">
        <v>3</v>
      </c>
      <c r="G7" s="100"/>
      <c r="H7" s="99" t="s">
        <v>21</v>
      </c>
      <c r="I7" s="99"/>
      <c r="J7" s="99"/>
      <c r="K7" s="99"/>
      <c r="L7" s="99"/>
      <c r="M7" s="99"/>
      <c r="N7" s="99"/>
      <c r="Q7" s="1" t="s">
        <v>68</v>
      </c>
      <c r="R7" s="90"/>
      <c r="S7" s="90"/>
      <c r="T7" s="90"/>
      <c r="U7" s="90"/>
      <c r="V7" s="90"/>
      <c r="W7" s="90"/>
      <c r="AC7" s="108"/>
      <c r="AD7" s="108"/>
    </row>
    <row r="8" spans="1:30" ht="20.85" customHeight="1" x14ac:dyDescent="0.15">
      <c r="C8" s="118" t="s">
        <v>206</v>
      </c>
      <c r="D8" s="118"/>
      <c r="E8" s="118"/>
      <c r="F8" s="118"/>
      <c r="G8" s="118"/>
      <c r="H8" s="118"/>
      <c r="I8" s="118"/>
      <c r="J8" s="1"/>
      <c r="K8" s="1"/>
      <c r="L8" s="1"/>
      <c r="M8" s="1"/>
    </row>
    <row r="9" spans="1:30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12" t="s">
        <v>25</v>
      </c>
      <c r="Q9" s="10"/>
      <c r="R9" s="10"/>
      <c r="S9" s="10"/>
      <c r="T9" s="10"/>
      <c r="U9" s="10"/>
      <c r="AC9" s="108"/>
      <c r="AD9" s="108"/>
    </row>
    <row r="10" spans="1:30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9"/>
      <c r="P10" s="12"/>
      <c r="Q10" s="10"/>
      <c r="R10" s="10"/>
      <c r="S10" s="10"/>
      <c r="T10" s="10"/>
      <c r="U10" s="10"/>
    </row>
    <row r="11" spans="1:30" ht="22.5" customHeight="1" x14ac:dyDescent="0.15">
      <c r="C11" s="97" t="s">
        <v>16</v>
      </c>
      <c r="D11" s="97"/>
      <c r="E11" s="93"/>
      <c r="F11" s="94"/>
      <c r="G11" s="94"/>
      <c r="H11" s="94"/>
      <c r="I11" s="17" t="s">
        <v>18</v>
      </c>
      <c r="J11" s="101" t="s">
        <v>20</v>
      </c>
      <c r="K11" s="119"/>
      <c r="L11" s="119"/>
      <c r="M11" s="119"/>
      <c r="N11" s="102"/>
      <c r="O11" s="93"/>
      <c r="P11" s="94"/>
      <c r="Q11" s="94"/>
      <c r="R11" s="120" t="s">
        <v>69</v>
      </c>
      <c r="S11" s="120"/>
      <c r="T11" s="16"/>
      <c r="U11" s="10"/>
    </row>
    <row r="12" spans="1:30" ht="28.7" customHeight="1" x14ac:dyDescent="0.15">
      <c r="C12" s="97" t="s">
        <v>17</v>
      </c>
      <c r="D12" s="97"/>
      <c r="E12" s="93"/>
      <c r="F12" s="94"/>
      <c r="G12" s="94"/>
      <c r="H12" s="94"/>
      <c r="I12" s="17" t="s">
        <v>19</v>
      </c>
      <c r="J12" s="111" t="s">
        <v>89</v>
      </c>
      <c r="K12" s="112"/>
      <c r="L12" s="112"/>
      <c r="M12" s="112"/>
      <c r="N12" s="113"/>
      <c r="O12" s="95">
        <f>E12^0.663*O11^0.4444*0.008883</f>
        <v>0</v>
      </c>
      <c r="P12" s="96"/>
      <c r="Q12" s="96"/>
      <c r="R12" s="114" t="s">
        <v>77</v>
      </c>
      <c r="S12" s="114"/>
      <c r="T12" s="16"/>
      <c r="U12" s="10"/>
    </row>
    <row r="13" spans="1:30" x14ac:dyDescent="0.15">
      <c r="I13" s="106" t="s">
        <v>91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</row>
    <row r="14" spans="1:30" s="2" customFormat="1" ht="22.5" customHeight="1" x14ac:dyDescent="0.15">
      <c r="C14" s="2" t="s">
        <v>22</v>
      </c>
      <c r="D14" s="2" t="s">
        <v>23</v>
      </c>
      <c r="F14" s="2" t="s">
        <v>24</v>
      </c>
      <c r="H14" s="2" t="s">
        <v>25</v>
      </c>
    </row>
    <row r="16" spans="1:30" s="2" customFormat="1" ht="22.5" customHeight="1" x14ac:dyDescent="0.15">
      <c r="A16" s="2" t="s">
        <v>26</v>
      </c>
      <c r="B16" s="116" t="s">
        <v>75</v>
      </c>
      <c r="C16" s="116"/>
      <c r="D16" s="116"/>
      <c r="E16" s="116"/>
      <c r="F16" s="116"/>
      <c r="G16" s="116"/>
      <c r="H16" s="116"/>
      <c r="I16" s="3" t="s">
        <v>39</v>
      </c>
      <c r="J16" s="117" t="s">
        <v>76</v>
      </c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4" t="s">
        <v>23</v>
      </c>
      <c r="X16" s="3">
        <v>15</v>
      </c>
      <c r="Y16" s="3" t="s">
        <v>42</v>
      </c>
      <c r="Z16" s="5" t="s">
        <v>25</v>
      </c>
    </row>
    <row r="17" spans="1:26" x14ac:dyDescent="0.15">
      <c r="C17" s="90"/>
      <c r="D17" s="90"/>
      <c r="E17" s="90"/>
      <c r="F17" s="90"/>
      <c r="G17" s="90"/>
      <c r="H17" s="90"/>
      <c r="J17" s="108"/>
      <c r="K17" s="108"/>
      <c r="L17" s="108"/>
      <c r="M17" s="108"/>
      <c r="N17" s="108"/>
      <c r="O17" s="18"/>
      <c r="P17" s="18"/>
      <c r="Q17" s="108"/>
      <c r="R17" s="108"/>
      <c r="S17" s="108"/>
      <c r="T17" s="108"/>
      <c r="U17" s="108"/>
      <c r="V17" s="108"/>
      <c r="W17" s="1"/>
    </row>
    <row r="18" spans="1:26" s="2" customFormat="1" ht="22.5" customHeight="1" x14ac:dyDescent="0.15">
      <c r="A18" s="2" t="s">
        <v>27</v>
      </c>
      <c r="B18" s="121" t="s">
        <v>44</v>
      </c>
      <c r="C18" s="121"/>
      <c r="D18" s="121"/>
      <c r="E18" s="121"/>
      <c r="F18" s="121"/>
      <c r="G18" s="121"/>
      <c r="H18" s="121"/>
      <c r="I18" s="3" t="s">
        <v>39</v>
      </c>
      <c r="J18" s="117" t="s">
        <v>80</v>
      </c>
      <c r="K18" s="117"/>
      <c r="L18" s="117"/>
      <c r="M18" s="117"/>
      <c r="N18" s="117"/>
      <c r="O18" s="5"/>
      <c r="P18" s="5"/>
      <c r="Q18" s="117"/>
      <c r="R18" s="117"/>
      <c r="S18" s="117"/>
      <c r="T18" s="117"/>
      <c r="U18" s="117"/>
      <c r="V18" s="117"/>
      <c r="W18" s="4" t="s">
        <v>23</v>
      </c>
      <c r="X18" s="3">
        <v>60</v>
      </c>
      <c r="Y18" s="3" t="s">
        <v>42</v>
      </c>
      <c r="Z18" s="5" t="s">
        <v>25</v>
      </c>
    </row>
    <row r="19" spans="1:26" x14ac:dyDescent="0.15">
      <c r="C19" s="90"/>
      <c r="D19" s="90"/>
      <c r="E19" s="90"/>
      <c r="F19" s="90"/>
      <c r="G19" s="90"/>
      <c r="H19" s="90"/>
      <c r="J19" s="108"/>
      <c r="K19" s="108"/>
      <c r="L19" s="108"/>
      <c r="M19" s="108"/>
      <c r="N19" s="108"/>
      <c r="O19" s="18"/>
      <c r="P19" s="18"/>
      <c r="Q19" s="108"/>
      <c r="R19" s="108"/>
      <c r="S19" s="108"/>
      <c r="T19" s="108"/>
      <c r="U19" s="108"/>
      <c r="V19" s="108"/>
      <c r="W19" s="1"/>
    </row>
    <row r="20" spans="1:26" s="2" customFormat="1" ht="22.5" customHeight="1" x14ac:dyDescent="0.15">
      <c r="A20" s="2" t="s">
        <v>28</v>
      </c>
      <c r="B20" s="121" t="s">
        <v>46</v>
      </c>
      <c r="C20" s="121"/>
      <c r="D20" s="121"/>
      <c r="E20" s="121"/>
      <c r="F20" s="121"/>
      <c r="G20" s="121"/>
      <c r="H20" s="121"/>
      <c r="I20" s="3" t="s">
        <v>39</v>
      </c>
      <c r="J20" s="117" t="s">
        <v>197</v>
      </c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4" t="s">
        <v>23</v>
      </c>
      <c r="X20" s="3">
        <v>30</v>
      </c>
      <c r="Y20" s="3" t="s">
        <v>42</v>
      </c>
      <c r="Z20" s="5" t="s">
        <v>25</v>
      </c>
    </row>
    <row r="21" spans="1:26" x14ac:dyDescent="0.15">
      <c r="C21" s="90"/>
      <c r="D21" s="90"/>
      <c r="E21" s="90"/>
      <c r="F21" s="90"/>
      <c r="G21" s="90"/>
      <c r="H21" s="90"/>
      <c r="J21" s="108"/>
      <c r="K21" s="108"/>
      <c r="L21" s="108"/>
      <c r="M21" s="108"/>
      <c r="N21" s="108"/>
      <c r="O21" s="18"/>
      <c r="P21" s="18"/>
      <c r="Q21" s="108"/>
      <c r="R21" s="108"/>
      <c r="S21" s="108"/>
      <c r="T21" s="108"/>
      <c r="U21" s="108"/>
      <c r="V21" s="108"/>
      <c r="W21" s="1"/>
    </row>
    <row r="22" spans="1:26" s="2" customFormat="1" ht="22.5" customHeight="1" x14ac:dyDescent="0.15">
      <c r="A22" s="2" t="s">
        <v>29</v>
      </c>
      <c r="B22" s="121" t="s">
        <v>44</v>
      </c>
      <c r="C22" s="121"/>
      <c r="D22" s="121"/>
      <c r="E22" s="121"/>
      <c r="F22" s="121"/>
      <c r="G22" s="121"/>
      <c r="H22" s="121"/>
      <c r="I22" s="3" t="s">
        <v>39</v>
      </c>
      <c r="J22" s="5" t="s">
        <v>55</v>
      </c>
      <c r="K22" s="5"/>
      <c r="L22" s="5"/>
      <c r="M22" s="5"/>
      <c r="N22" s="5"/>
      <c r="O22" s="5"/>
      <c r="P22" s="5"/>
      <c r="Q22" s="117"/>
      <c r="R22" s="117"/>
      <c r="S22" s="117"/>
      <c r="T22" s="117"/>
      <c r="U22" s="117"/>
      <c r="V22" s="117"/>
      <c r="W22" s="4" t="s">
        <v>23</v>
      </c>
      <c r="X22" s="3">
        <v>60</v>
      </c>
      <c r="Y22" s="3" t="s">
        <v>42</v>
      </c>
      <c r="Z22" s="5" t="s">
        <v>25</v>
      </c>
    </row>
    <row r="23" spans="1:26" x14ac:dyDescent="0.15">
      <c r="C23" s="90"/>
      <c r="D23" s="90"/>
      <c r="E23" s="90"/>
      <c r="F23" s="90"/>
      <c r="G23" s="90"/>
      <c r="H23" s="90"/>
      <c r="J23" s="108"/>
      <c r="K23" s="108"/>
      <c r="L23" s="108"/>
      <c r="M23" s="108"/>
      <c r="N23" s="108"/>
      <c r="O23" s="18"/>
      <c r="P23" s="18"/>
      <c r="Q23" s="108"/>
      <c r="R23" s="108"/>
      <c r="S23" s="108"/>
      <c r="T23" s="108"/>
      <c r="U23" s="108"/>
      <c r="V23" s="108"/>
      <c r="W23" s="1"/>
    </row>
    <row r="24" spans="1:26" s="2" customFormat="1" ht="22.5" customHeight="1" x14ac:dyDescent="0.15">
      <c r="A24" s="2" t="s">
        <v>30</v>
      </c>
      <c r="B24" s="121" t="s">
        <v>45</v>
      </c>
      <c r="C24" s="121"/>
      <c r="D24" s="121"/>
      <c r="E24" s="121"/>
      <c r="F24" s="121"/>
      <c r="G24" s="121"/>
      <c r="H24" s="121"/>
      <c r="I24" s="3" t="s">
        <v>39</v>
      </c>
      <c r="J24" s="122" t="s">
        <v>85</v>
      </c>
      <c r="K24" s="122"/>
      <c r="L24" s="122"/>
      <c r="M24" s="122"/>
      <c r="N24" s="20">
        <f>O12*80</f>
        <v>0</v>
      </c>
      <c r="O24" s="91" t="s">
        <v>84</v>
      </c>
      <c r="P24" s="91"/>
      <c r="Q24" s="117" t="s">
        <v>86</v>
      </c>
      <c r="R24" s="117"/>
      <c r="S24" s="117"/>
      <c r="T24" s="117"/>
      <c r="U24" s="117"/>
      <c r="V24" s="117"/>
      <c r="W24" s="4" t="s">
        <v>23</v>
      </c>
      <c r="X24" s="3">
        <v>60</v>
      </c>
      <c r="Y24" s="3" t="s">
        <v>42</v>
      </c>
      <c r="Z24" s="5" t="s">
        <v>25</v>
      </c>
    </row>
    <row r="25" spans="1:26" x14ac:dyDescent="0.15">
      <c r="C25" s="90"/>
      <c r="D25" s="90"/>
      <c r="E25" s="90"/>
      <c r="F25" s="90"/>
      <c r="G25" s="90"/>
      <c r="H25" s="90"/>
      <c r="J25" s="108"/>
      <c r="K25" s="108"/>
      <c r="L25" s="108"/>
      <c r="M25" s="108"/>
      <c r="N25" s="108"/>
      <c r="O25" s="18"/>
      <c r="P25" s="18"/>
      <c r="Q25" s="108"/>
      <c r="R25" s="108"/>
      <c r="S25" s="108"/>
      <c r="T25" s="108"/>
      <c r="U25" s="108"/>
      <c r="V25" s="108"/>
      <c r="W25" s="1"/>
    </row>
    <row r="26" spans="1:26" s="2" customFormat="1" ht="22.5" customHeight="1" x14ac:dyDescent="0.15">
      <c r="A26" s="2" t="s">
        <v>31</v>
      </c>
      <c r="B26" s="121" t="s">
        <v>44</v>
      </c>
      <c r="C26" s="121"/>
      <c r="D26" s="121"/>
      <c r="E26" s="121"/>
      <c r="F26" s="121"/>
      <c r="G26" s="121"/>
      <c r="H26" s="121"/>
      <c r="I26" s="3" t="s">
        <v>39</v>
      </c>
      <c r="J26" s="117" t="s">
        <v>80</v>
      </c>
      <c r="K26" s="117"/>
      <c r="L26" s="117"/>
      <c r="M26" s="117"/>
      <c r="N26" s="117"/>
      <c r="O26" s="117"/>
      <c r="P26" s="5"/>
      <c r="Q26" s="117"/>
      <c r="R26" s="117"/>
      <c r="S26" s="117"/>
      <c r="T26" s="117"/>
      <c r="U26" s="117"/>
      <c r="V26" s="117"/>
      <c r="W26" s="4" t="s">
        <v>23</v>
      </c>
      <c r="X26" s="3">
        <v>60</v>
      </c>
      <c r="Y26" s="3" t="s">
        <v>42</v>
      </c>
      <c r="Z26" s="5" t="s">
        <v>25</v>
      </c>
    </row>
    <row r="27" spans="1:26" x14ac:dyDescent="0.15">
      <c r="C27" s="90"/>
      <c r="D27" s="90"/>
      <c r="E27" s="90"/>
      <c r="F27" s="90"/>
      <c r="G27" s="90"/>
      <c r="H27" s="90"/>
      <c r="J27" s="108"/>
      <c r="K27" s="108"/>
      <c r="L27" s="108"/>
      <c r="M27" s="108"/>
      <c r="N27" s="108"/>
      <c r="O27" s="18"/>
      <c r="P27" s="18"/>
      <c r="Q27" s="108"/>
      <c r="R27" s="108"/>
      <c r="S27" s="108"/>
      <c r="T27" s="108"/>
      <c r="U27" s="108"/>
      <c r="V27" s="108"/>
      <c r="W27" s="1"/>
    </row>
    <row r="28" spans="1:26" s="2" customFormat="1" ht="22.5" customHeight="1" x14ac:dyDescent="0.15">
      <c r="A28" s="2" t="s">
        <v>32</v>
      </c>
      <c r="B28" s="121" t="s">
        <v>47</v>
      </c>
      <c r="C28" s="121"/>
      <c r="D28" s="121"/>
      <c r="E28" s="121"/>
      <c r="F28" s="121"/>
      <c r="G28" s="121"/>
      <c r="H28" s="121"/>
      <c r="I28" s="3" t="s">
        <v>39</v>
      </c>
      <c r="J28" s="117" t="s">
        <v>78</v>
      </c>
      <c r="K28" s="117"/>
      <c r="L28" s="117"/>
      <c r="M28" s="117"/>
      <c r="N28" s="117"/>
      <c r="O28" s="117"/>
      <c r="P28" s="5"/>
      <c r="Q28" s="117"/>
      <c r="R28" s="117"/>
      <c r="S28" s="117"/>
      <c r="T28" s="117"/>
      <c r="U28" s="117"/>
      <c r="V28" s="117"/>
      <c r="W28" s="4" t="s">
        <v>23</v>
      </c>
      <c r="X28" s="3">
        <v>10</v>
      </c>
      <c r="Y28" s="3" t="s">
        <v>42</v>
      </c>
      <c r="Z28" s="5" t="s">
        <v>25</v>
      </c>
    </row>
    <row r="29" spans="1:26" x14ac:dyDescent="0.15">
      <c r="C29" s="90"/>
      <c r="D29" s="90"/>
      <c r="E29" s="90"/>
      <c r="F29" s="90"/>
      <c r="G29" s="90"/>
      <c r="H29" s="90"/>
      <c r="J29" s="108"/>
      <c r="K29" s="108"/>
      <c r="L29" s="108"/>
      <c r="M29" s="108"/>
      <c r="N29" s="108"/>
      <c r="O29" s="18"/>
      <c r="P29" s="18"/>
      <c r="Q29" s="108"/>
      <c r="R29" s="108"/>
      <c r="S29" s="108"/>
      <c r="T29" s="108"/>
      <c r="U29" s="108"/>
      <c r="V29" s="108"/>
      <c r="W29" s="1"/>
    </row>
    <row r="30" spans="1:26" s="2" customFormat="1" ht="22.5" customHeight="1" x14ac:dyDescent="0.15">
      <c r="A30" s="2" t="s">
        <v>33</v>
      </c>
      <c r="B30" s="121" t="s">
        <v>44</v>
      </c>
      <c r="C30" s="121"/>
      <c r="D30" s="121"/>
      <c r="E30" s="121"/>
      <c r="F30" s="121"/>
      <c r="G30" s="121"/>
      <c r="H30" s="121"/>
      <c r="I30" s="3"/>
      <c r="J30" s="124"/>
      <c r="K30" s="124"/>
      <c r="L30" s="124"/>
      <c r="M30" s="124"/>
      <c r="N30" s="124"/>
      <c r="O30" s="124"/>
      <c r="P30" s="124"/>
      <c r="Q30" s="91"/>
      <c r="R30" s="91"/>
      <c r="S30" s="91"/>
      <c r="T30" s="91"/>
      <c r="U30" s="91"/>
      <c r="V30" s="91"/>
      <c r="W30" s="4" t="s">
        <v>23</v>
      </c>
      <c r="X30" s="3">
        <v>60</v>
      </c>
      <c r="Y30" s="3" t="s">
        <v>42</v>
      </c>
      <c r="Z30" s="5" t="s">
        <v>25</v>
      </c>
    </row>
    <row r="33" spans="1:29" x14ac:dyDescent="0.15">
      <c r="C33" s="90"/>
      <c r="D33" s="90"/>
      <c r="E33" s="90"/>
      <c r="F33" s="90"/>
      <c r="G33" s="90"/>
      <c r="H33" s="90"/>
      <c r="J33" s="90"/>
      <c r="K33" s="90"/>
      <c r="L33" s="90"/>
      <c r="M33" s="90"/>
      <c r="N33" s="90"/>
      <c r="Q33" s="90"/>
      <c r="R33" s="90"/>
      <c r="S33" s="90"/>
      <c r="T33" s="90"/>
      <c r="U33" s="90"/>
      <c r="V33" s="90"/>
      <c r="W33" s="1"/>
    </row>
    <row r="34" spans="1:29" s="2" customFormat="1" ht="22.5" customHeight="1" x14ac:dyDescent="0.15">
      <c r="C34" s="91"/>
      <c r="D34" s="91"/>
      <c r="E34" s="91"/>
      <c r="F34" s="91"/>
      <c r="G34" s="91"/>
      <c r="H34" s="91"/>
      <c r="I34" s="3"/>
      <c r="J34" s="91"/>
      <c r="K34" s="91"/>
      <c r="L34" s="91"/>
      <c r="M34" s="91"/>
      <c r="N34" s="91"/>
      <c r="O34" s="3"/>
      <c r="P34" s="3"/>
      <c r="Q34" s="91"/>
      <c r="R34" s="91"/>
      <c r="S34" s="91"/>
      <c r="T34" s="91"/>
      <c r="U34" s="91"/>
      <c r="V34" s="91"/>
      <c r="W34" s="4"/>
      <c r="X34" s="3"/>
      <c r="Y34" s="3"/>
      <c r="Z34" s="5"/>
    </row>
    <row r="35" spans="1:29" ht="14.25" thickBot="1" x14ac:dyDescent="0.2"/>
    <row r="36" spans="1:29" ht="12" customHeight="1" thickTop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9" s="2" customFormat="1" ht="22.5" customHeight="1" x14ac:dyDescent="0.15">
      <c r="C37" s="2" t="s">
        <v>35</v>
      </c>
      <c r="D37" s="2" t="s">
        <v>23</v>
      </c>
      <c r="F37" s="2" t="s">
        <v>24</v>
      </c>
      <c r="H37" s="2" t="s">
        <v>25</v>
      </c>
      <c r="J37" s="91" t="s">
        <v>60</v>
      </c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3"/>
    </row>
    <row r="38" spans="1:29" ht="7.5" customHeight="1" x14ac:dyDescent="0.15"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9" s="2" customFormat="1" ht="22.5" customHeight="1" thickBot="1" x14ac:dyDescent="0.2">
      <c r="C39" s="2" t="s">
        <v>38</v>
      </c>
      <c r="D39" s="2" t="s">
        <v>23</v>
      </c>
      <c r="F39" s="2" t="s">
        <v>24</v>
      </c>
      <c r="H39" s="2" t="s">
        <v>25</v>
      </c>
      <c r="J39" s="91" t="s">
        <v>82</v>
      </c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3"/>
    </row>
    <row r="40" spans="1:29" ht="9" customHeight="1" thickTop="1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9" s="2" customFormat="1" ht="18.75" customHeight="1" x14ac:dyDescent="0.15">
      <c r="A41" s="121" t="s">
        <v>145</v>
      </c>
      <c r="B41" s="121"/>
      <c r="C41" s="121"/>
      <c r="D41" s="2" t="s">
        <v>23</v>
      </c>
      <c r="F41" s="2" t="s">
        <v>24</v>
      </c>
      <c r="H41" s="2" t="s">
        <v>25</v>
      </c>
      <c r="I41" s="2" t="s">
        <v>146</v>
      </c>
      <c r="J41" s="25" t="s">
        <v>23</v>
      </c>
      <c r="K41" s="121"/>
      <c r="L41" s="121"/>
      <c r="M41" s="2" t="s">
        <v>24</v>
      </c>
      <c r="O41" s="2" t="s">
        <v>25</v>
      </c>
    </row>
    <row r="42" spans="1:29" ht="7.5" customHeight="1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9" s="2" customFormat="1" ht="18.75" customHeight="1" x14ac:dyDescent="0.15">
      <c r="B43" s="121" t="s">
        <v>149</v>
      </c>
      <c r="C43" s="121"/>
      <c r="D43" s="121"/>
      <c r="E43" s="121"/>
      <c r="I43" s="129" t="s">
        <v>150</v>
      </c>
      <c r="J43" s="129"/>
      <c r="K43" s="129"/>
      <c r="L43" s="129"/>
      <c r="M43" s="129"/>
      <c r="N43" s="129"/>
      <c r="O43" s="129"/>
      <c r="P43" s="129" t="s">
        <v>153</v>
      </c>
      <c r="Q43" s="129"/>
      <c r="R43" s="129"/>
      <c r="S43" s="129"/>
      <c r="T43" s="129"/>
      <c r="U43" s="129"/>
      <c r="V43" s="129"/>
      <c r="AB43" s="3"/>
      <c r="AC43" s="5"/>
    </row>
    <row r="44" spans="1:29" ht="13.5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9" s="2" customFormat="1" ht="18.75" customHeight="1" x14ac:dyDescent="0.15">
      <c r="I45" s="130" t="s">
        <v>151</v>
      </c>
      <c r="J45" s="130"/>
      <c r="K45" s="130"/>
      <c r="L45" s="130"/>
      <c r="M45" s="130"/>
      <c r="N45" s="130"/>
      <c r="O45" s="130"/>
      <c r="P45" s="129" t="s">
        <v>154</v>
      </c>
      <c r="Q45" s="129"/>
      <c r="R45" s="129"/>
      <c r="S45" s="129"/>
      <c r="T45" s="129"/>
      <c r="U45" s="129"/>
      <c r="V45" s="129"/>
      <c r="AB45" s="3"/>
      <c r="AC45" s="5"/>
    </row>
    <row r="46" spans="1:29" ht="13.5" customHeight="1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9" s="2" customFormat="1" ht="18.75" customHeight="1" x14ac:dyDescent="0.15">
      <c r="I47" s="129" t="s">
        <v>152</v>
      </c>
      <c r="J47" s="129"/>
      <c r="K47" s="129"/>
      <c r="L47" s="129"/>
      <c r="M47" s="129"/>
      <c r="N47" s="129"/>
      <c r="O47" s="129"/>
      <c r="P47" s="129" t="s">
        <v>155</v>
      </c>
      <c r="Q47" s="129"/>
      <c r="R47" s="129"/>
      <c r="S47" s="129"/>
      <c r="T47" s="129"/>
      <c r="U47" s="129"/>
      <c r="V47" s="129"/>
      <c r="AB47" s="3"/>
      <c r="AC47" s="5"/>
    </row>
    <row r="48" spans="1:29" s="2" customFormat="1" ht="9" customHeight="1" thickBot="1" x14ac:dyDescent="0.2">
      <c r="A48" s="47"/>
      <c r="B48" s="47"/>
      <c r="C48" s="47"/>
      <c r="D48" s="47"/>
      <c r="E48" s="47"/>
      <c r="F48" s="47"/>
      <c r="G48" s="47"/>
      <c r="H48" s="47"/>
      <c r="I48" s="4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47"/>
      <c r="W48" s="47"/>
      <c r="X48" s="47"/>
      <c r="Y48" s="47"/>
      <c r="Z48" s="47"/>
    </row>
    <row r="49" spans="3:21" s="2" customFormat="1" ht="5.25" customHeight="1" thickTop="1" x14ac:dyDescent="0.15"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3:21" x14ac:dyDescent="0.15">
      <c r="C50" s="90" t="s">
        <v>211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</row>
    <row r="52" spans="3:21" x14ac:dyDescent="0.15">
      <c r="C52" s="90" t="s">
        <v>37</v>
      </c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1"/>
      <c r="S52" s="1"/>
    </row>
  </sheetData>
  <protectedRanges>
    <protectedRange sqref="F9 E11:E12 O11 E14 G14 G39 G37 E37 E39 G48:G49 E48:E49" name="範囲1"/>
    <protectedRange sqref="E41 G41" name="範囲1_1"/>
  </protectedRanges>
  <mergeCells count="86">
    <mergeCell ref="J37:T37"/>
    <mergeCell ref="J39:T39"/>
    <mergeCell ref="C50:S50"/>
    <mergeCell ref="C52:Q52"/>
    <mergeCell ref="A41:C41"/>
    <mergeCell ref="B43:E43"/>
    <mergeCell ref="I43:O43"/>
    <mergeCell ref="P43:V43"/>
    <mergeCell ref="I45:O45"/>
    <mergeCell ref="P45:V45"/>
    <mergeCell ref="I47:O47"/>
    <mergeCell ref="P47:V47"/>
    <mergeCell ref="K41:L41"/>
    <mergeCell ref="C33:H33"/>
    <mergeCell ref="J33:N33"/>
    <mergeCell ref="Q33:V33"/>
    <mergeCell ref="C34:H34"/>
    <mergeCell ref="J34:N34"/>
    <mergeCell ref="Q34:V34"/>
    <mergeCell ref="C29:H29"/>
    <mergeCell ref="J29:N29"/>
    <mergeCell ref="Q29:V29"/>
    <mergeCell ref="B30:H30"/>
    <mergeCell ref="J30:P30"/>
    <mergeCell ref="Q30:V30"/>
    <mergeCell ref="C27:H27"/>
    <mergeCell ref="J27:N27"/>
    <mergeCell ref="Q27:V27"/>
    <mergeCell ref="B28:H28"/>
    <mergeCell ref="J28:O28"/>
    <mergeCell ref="Q28:V28"/>
    <mergeCell ref="C25:H25"/>
    <mergeCell ref="J25:N25"/>
    <mergeCell ref="Q25:V25"/>
    <mergeCell ref="B26:H26"/>
    <mergeCell ref="J26:O26"/>
    <mergeCell ref="Q26:V26"/>
    <mergeCell ref="C23:H23"/>
    <mergeCell ref="J23:N23"/>
    <mergeCell ref="Q23:V23"/>
    <mergeCell ref="B24:H24"/>
    <mergeCell ref="J24:M24"/>
    <mergeCell ref="O24:P24"/>
    <mergeCell ref="Q24:V24"/>
    <mergeCell ref="B22:H22"/>
    <mergeCell ref="Q22:V22"/>
    <mergeCell ref="B18:H18"/>
    <mergeCell ref="J18:N18"/>
    <mergeCell ref="Q18:V18"/>
    <mergeCell ref="C19:H19"/>
    <mergeCell ref="J19:N19"/>
    <mergeCell ref="Q19:V19"/>
    <mergeCell ref="B20:H20"/>
    <mergeCell ref="J20:V20"/>
    <mergeCell ref="C21:H21"/>
    <mergeCell ref="J21:N21"/>
    <mergeCell ref="Q21:V21"/>
    <mergeCell ref="B16:H16"/>
    <mergeCell ref="J16:P16"/>
    <mergeCell ref="Q16:V16"/>
    <mergeCell ref="C17:H17"/>
    <mergeCell ref="J17:N17"/>
    <mergeCell ref="Q17:V17"/>
    <mergeCell ref="I13:S13"/>
    <mergeCell ref="AC7:AD7"/>
    <mergeCell ref="C8:I8"/>
    <mergeCell ref="C9:D9"/>
    <mergeCell ref="F9:O9"/>
    <mergeCell ref="AC9:AD9"/>
    <mergeCell ref="C11:D11"/>
    <mergeCell ref="E11:H11"/>
    <mergeCell ref="J11:N11"/>
    <mergeCell ref="O11:Q11"/>
    <mergeCell ref="R11:S11"/>
    <mergeCell ref="C12:D12"/>
    <mergeCell ref="E12:H12"/>
    <mergeCell ref="J12:N12"/>
    <mergeCell ref="O12:Q12"/>
    <mergeCell ref="R12:S12"/>
    <mergeCell ref="X2:Z2"/>
    <mergeCell ref="C3:V5"/>
    <mergeCell ref="F7:G7"/>
    <mergeCell ref="H7:N7"/>
    <mergeCell ref="R7:W7"/>
    <mergeCell ref="X3:Z3"/>
    <mergeCell ref="E6:I6"/>
  </mergeCells>
  <phoneticPr fontId="1"/>
  <dataValidations disablePrompts="1" count="1">
    <dataValidation showDropDown="1" showInputMessage="1" showErrorMessage="1" sqref="J20:M20" xr:uid="{00000000-0002-0000-0700-000000000000}"/>
  </dataValidations>
  <hyperlinks>
    <hyperlink ref="X3:Z3" location="目次!A1" display="戻る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95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4" name="Check Box 1">
              <controlPr defaultSize="0" autoFill="0" autoLine="0" autoPict="0">
                <anchor moveWithCells="1">
                  <from>
                    <xdr:col>17</xdr:col>
                    <xdr:colOff>38100</xdr:colOff>
                    <xdr:row>5</xdr:row>
                    <xdr:rowOff>238125</xdr:rowOff>
                  </from>
                  <to>
                    <xdr:col>19</xdr:col>
                    <xdr:colOff>228600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2" r:id="rId5" name="Check Box 2">
              <controlPr defaultSize="0" autoFill="0" autoLine="0" autoPict="0">
                <anchor moveWithCells="1">
                  <from>
                    <xdr:col>20</xdr:col>
                    <xdr:colOff>38100</xdr:colOff>
                    <xdr:row>5</xdr:row>
                    <xdr:rowOff>238125</xdr:rowOff>
                  </from>
                  <to>
                    <xdr:col>21</xdr:col>
                    <xdr:colOff>409575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4" r:id="rId6" name="Check Box 4">
              <controlPr defaultSize="0" autoFill="0" autoLine="0" autoPict="0">
                <anchor moveWithCells="1">
                  <from>
                    <xdr:col>6</xdr:col>
                    <xdr:colOff>228600</xdr:colOff>
                    <xdr:row>42</xdr:row>
                    <xdr:rowOff>76200</xdr:rowOff>
                  </from>
                  <to>
                    <xdr:col>7</xdr:col>
                    <xdr:colOff>57150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5" r:id="rId7" name="Check Box 5">
              <controlPr defaultSize="0" autoFill="0" autoLine="0" autoPict="0">
                <anchor moveWithCells="1">
                  <from>
                    <xdr:col>6</xdr:col>
                    <xdr:colOff>228600</xdr:colOff>
                    <xdr:row>44</xdr:row>
                    <xdr:rowOff>76200</xdr:rowOff>
                  </from>
                  <to>
                    <xdr:col>7</xdr:col>
                    <xdr:colOff>57150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6" r:id="rId8" name="Check Box 6">
              <controlPr defaultSize="0" autoFill="0" autoLine="0" autoPict="0">
                <anchor moveWithCells="1">
                  <from>
                    <xdr:col>6</xdr:col>
                    <xdr:colOff>228600</xdr:colOff>
                    <xdr:row>46</xdr:row>
                    <xdr:rowOff>38100</xdr:rowOff>
                  </from>
                  <to>
                    <xdr:col>7</xdr:col>
                    <xdr:colOff>47625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 showErrorMessage="1" xr:uid="{00000000-0002-0000-0700-000001000000}">
          <x14:formula1>
            <xm:f>MST!$B$22:$B$26</xm:f>
          </x14:formula1>
          <xm:sqref>C8:I8</xm:sqref>
        </x14:dataValidation>
        <x14:dataValidation type="list" allowBlank="1" showInputMessage="1" showErrorMessage="1" xr:uid="{00000000-0002-0000-0700-000002000000}">
          <x14:formula1>
            <xm:f>MST!$D$4:$D$17</xm:f>
          </x14:formula1>
          <xm:sqref>Q16:V16 Q18:V18 Q34:V34 Q22:V22 Q30:V30 Q26:V26 Q28:V28</xm:sqref>
        </x14:dataValidation>
        <x14:dataValidation type="list" allowBlank="1" showInputMessage="1" showErrorMessage="1" xr:uid="{00000000-0002-0000-0700-000003000000}">
          <x14:formula1>
            <xm:f>MST!$F$4:$F$17</xm:f>
          </x14:formula1>
          <xm:sqref>J16:M16</xm:sqref>
        </x14:dataValidation>
        <x14:dataValidation type="list" allowBlank="1" showInputMessage="1" showErrorMessage="1" xr:uid="{00000000-0002-0000-0700-000004000000}">
          <x14:formula1>
            <xm:f>MST!$B$4:$B$17</xm:f>
          </x14:formula1>
          <xm:sqref>B16 C34:H34 B18:H18 B20:H20 B22:H22 B24:H24 B26:H26 B28:H28 B30:H30</xm:sqref>
        </x14:dataValidation>
        <x14:dataValidation type="list" allowBlank="1" showInputMessage="1" showErrorMessage="1" xr:uid="{00000000-0002-0000-0700-000005000000}">
          <x14:formula1>
            <xm:f>MST!$D$4:$D$15</xm:f>
          </x14:formula1>
          <xm:sqref>J30:M30</xm:sqref>
        </x14:dataValidation>
        <x14:dataValidation type="list" allowBlank="1" showInputMessage="1" showErrorMessage="1" xr:uid="{00000000-0002-0000-0700-000006000000}">
          <x14:formula1>
            <xm:f>MST!$D$4:$D$9</xm:f>
          </x14:formula1>
          <xm:sqref>J28:M28 J18:N18</xm:sqref>
        </x14:dataValidation>
        <x14:dataValidation type="list" allowBlank="1" showInputMessage="1" showErrorMessage="1" xr:uid="{00000000-0002-0000-0700-000007000000}">
          <x14:formula1>
            <xm:f>MST!$D$4:$D$11</xm:f>
          </x14:formula1>
          <xm:sqref>J22:N22</xm:sqref>
        </x14:dataValidation>
        <x14:dataValidation type="list" allowBlank="1" showInputMessage="1" showErrorMessage="1" xr:uid="{00000000-0002-0000-0700-000008000000}">
          <x14:formula1>
            <xm:f>MST!$D$4:$D$10</xm:f>
          </x14:formula1>
          <xm:sqref>J26:M26</xm:sqref>
        </x14:dataValidation>
        <x14:dataValidation type="list" allowBlank="1" showInputMessage="1" showErrorMessage="1" xr:uid="{00000000-0002-0000-0700-000009000000}">
          <x14:formula1>
            <xm:f>MST!$F$4:$F$16</xm:f>
          </x14:formula1>
          <xm:sqref>J37:T37 J39:T39 J48:T49</xm:sqref>
        </x14:dataValidation>
        <x14:dataValidation type="list" allowBlank="1" showInputMessage="1" showErrorMessage="1" xr:uid="{00000000-0002-0000-0700-00000A000000}">
          <x14:formula1>
            <xm:f>目次!$D$1:$D$28</xm:f>
          </x14:formula1>
          <xm:sqref>C3:V5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rgb="FF002060"/>
    <pageSetUpPr fitToPage="1"/>
  </sheetPr>
  <dimension ref="A2:AD40"/>
  <sheetViews>
    <sheetView showGridLines="0" showRowColHeaders="0" zoomScale="130" zoomScaleNormal="130" zoomScaleSheetLayoutView="100" zoomScalePageLayoutView="160" workbookViewId="0"/>
  </sheetViews>
  <sheetFormatPr defaultRowHeight="13.5" x14ac:dyDescent="0.15"/>
  <cols>
    <col min="1" max="1" width="4" customWidth="1"/>
    <col min="2" max="2" width="4.875" customWidth="1"/>
    <col min="3" max="3" width="7.25" customWidth="1"/>
    <col min="4" max="4" width="1.125" customWidth="1"/>
    <col min="5" max="5" width="3.125" customWidth="1"/>
    <col min="6" max="6" width="1.875" customWidth="1"/>
    <col min="7" max="7" width="3.75" customWidth="1"/>
    <col min="8" max="8" width="1.5" customWidth="1"/>
    <col min="9" max="9" width="3.875" customWidth="1"/>
    <col min="10" max="10" width="1.625" customWidth="1"/>
    <col min="11" max="11" width="3.5" customWidth="1"/>
    <col min="12" max="12" width="1" customWidth="1"/>
    <col min="13" max="13" width="6.5" customWidth="1"/>
    <col min="14" max="14" width="7.875" customWidth="1"/>
    <col min="15" max="15" width="3" customWidth="1"/>
    <col min="16" max="16" width="1.125" customWidth="1"/>
    <col min="17" max="17" width="7.5" customWidth="1"/>
    <col min="18" max="18" width="1.375" customWidth="1"/>
    <col min="19" max="19" width="2.25" customWidth="1"/>
    <col min="20" max="20" width="3.5" customWidth="1"/>
    <col min="21" max="21" width="1.25" customWidth="1"/>
    <col min="22" max="22" width="7.375" customWidth="1"/>
    <col min="23" max="23" width="1.875" customWidth="1"/>
    <col min="24" max="24" width="3.5" customWidth="1"/>
    <col min="25" max="25" width="3" customWidth="1"/>
    <col min="26" max="26" width="1.75" customWidth="1"/>
  </cols>
  <sheetData>
    <row r="2" spans="1:30" x14ac:dyDescent="0.15">
      <c r="X2" s="89" t="s">
        <v>87</v>
      </c>
      <c r="Y2" s="89"/>
      <c r="Z2" s="89"/>
    </row>
    <row r="3" spans="1:30" x14ac:dyDescent="0.15">
      <c r="C3" s="98" t="s">
        <v>2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30" x14ac:dyDescent="0.15"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30" x14ac:dyDescent="0.15"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1:30" ht="20.85" customHeight="1" x14ac:dyDescent="0.15">
      <c r="B6" s="56" t="s">
        <v>23</v>
      </c>
      <c r="C6" s="60"/>
      <c r="D6" s="22" t="s">
        <v>25</v>
      </c>
      <c r="E6" s="88" t="s">
        <v>112</v>
      </c>
      <c r="F6" s="88"/>
      <c r="G6" s="88"/>
      <c r="H6" s="88"/>
      <c r="I6" s="88"/>
      <c r="J6" s="88"/>
      <c r="K6" s="22"/>
      <c r="L6" s="22"/>
      <c r="M6" s="22"/>
      <c r="N6" s="22"/>
      <c r="O6" s="22"/>
      <c r="P6" s="22"/>
      <c r="Q6" s="22"/>
      <c r="R6" s="22"/>
      <c r="S6" s="22"/>
    </row>
    <row r="7" spans="1:30" ht="20.85" customHeight="1" x14ac:dyDescent="0.15">
      <c r="F7" s="100">
        <v>3</v>
      </c>
      <c r="G7" s="100"/>
      <c r="H7" s="99" t="s">
        <v>21</v>
      </c>
      <c r="I7" s="99"/>
      <c r="J7" s="99"/>
      <c r="K7" s="99"/>
      <c r="L7" s="99"/>
      <c r="M7" s="99"/>
      <c r="N7" s="99"/>
      <c r="Q7" s="1" t="s">
        <v>68</v>
      </c>
      <c r="R7" s="90"/>
      <c r="S7" s="90"/>
      <c r="T7" s="90"/>
      <c r="U7" s="90"/>
      <c r="V7" s="90"/>
      <c r="W7" s="90"/>
      <c r="AC7" s="108"/>
      <c r="AD7" s="108"/>
    </row>
    <row r="8" spans="1:30" ht="20.85" customHeight="1" x14ac:dyDescent="0.15">
      <c r="C8" s="142" t="s">
        <v>207</v>
      </c>
      <c r="D8" s="142"/>
      <c r="E8" s="142"/>
      <c r="F8" s="142"/>
      <c r="G8" s="142"/>
      <c r="H8" s="142"/>
      <c r="I8" s="142"/>
      <c r="J8" s="142"/>
      <c r="K8" s="1"/>
      <c r="L8" s="1"/>
      <c r="M8" s="1"/>
    </row>
    <row r="9" spans="1:30" ht="22.5" customHeight="1" x14ac:dyDescent="0.15">
      <c r="C9" s="91" t="s">
        <v>15</v>
      </c>
      <c r="D9" s="91"/>
      <c r="E9" s="11" t="s">
        <v>23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12" t="s">
        <v>25</v>
      </c>
      <c r="Q9" s="10"/>
      <c r="R9" s="10"/>
      <c r="S9" s="132"/>
      <c r="T9" s="132"/>
      <c r="U9" s="132"/>
      <c r="V9" s="132"/>
      <c r="W9" s="24"/>
      <c r="Z9" s="23"/>
      <c r="AC9" s="108"/>
      <c r="AD9" s="108"/>
    </row>
    <row r="10" spans="1:30" ht="6.75" customHeight="1" x14ac:dyDescent="0.15">
      <c r="C10" s="3"/>
      <c r="D10" s="3"/>
      <c r="E10" s="11"/>
      <c r="F10" s="9"/>
      <c r="G10" s="9"/>
      <c r="H10" s="9"/>
      <c r="I10" s="9"/>
      <c r="J10" s="9"/>
      <c r="K10" s="9"/>
      <c r="L10" s="9"/>
      <c r="M10" s="9"/>
      <c r="N10" s="9"/>
      <c r="O10" s="9"/>
      <c r="P10" s="12"/>
      <c r="Q10" s="10"/>
      <c r="R10" s="10"/>
      <c r="S10" s="10"/>
      <c r="T10" s="10"/>
      <c r="U10" s="10"/>
    </row>
    <row r="11" spans="1:30" ht="22.5" customHeight="1" x14ac:dyDescent="0.15">
      <c r="C11" s="97" t="s">
        <v>16</v>
      </c>
      <c r="D11" s="97"/>
      <c r="E11" s="93"/>
      <c r="F11" s="94"/>
      <c r="G11" s="94"/>
      <c r="H11" s="94"/>
      <c r="I11" s="135" t="s">
        <v>18</v>
      </c>
      <c r="J11" s="136"/>
      <c r="K11" s="101" t="s">
        <v>20</v>
      </c>
      <c r="L11" s="119"/>
      <c r="M11" s="119"/>
      <c r="N11" s="102"/>
      <c r="O11" s="93"/>
      <c r="P11" s="94"/>
      <c r="Q11" s="94"/>
      <c r="R11" s="120" t="s">
        <v>69</v>
      </c>
      <c r="S11" s="120"/>
      <c r="T11" s="97" t="s">
        <v>123</v>
      </c>
      <c r="U11" s="97"/>
      <c r="V11" s="97"/>
      <c r="W11" s="137" t="s">
        <v>302</v>
      </c>
      <c r="X11" s="137"/>
      <c r="Y11" s="137"/>
      <c r="Z11" s="137"/>
    </row>
    <row r="12" spans="1:30" ht="22.5" customHeight="1" x14ac:dyDescent="0.15">
      <c r="C12" s="97" t="s">
        <v>17</v>
      </c>
      <c r="D12" s="97"/>
      <c r="E12" s="93"/>
      <c r="F12" s="94"/>
      <c r="G12" s="94"/>
      <c r="H12" s="94"/>
      <c r="I12" s="135" t="s">
        <v>19</v>
      </c>
      <c r="J12" s="136"/>
      <c r="K12" s="103" t="s">
        <v>89</v>
      </c>
      <c r="L12" s="127"/>
      <c r="M12" s="127"/>
      <c r="N12" s="104"/>
      <c r="O12" s="95">
        <f>E12^0.663*O11^0.4444*0.008883</f>
        <v>0</v>
      </c>
      <c r="P12" s="96"/>
      <c r="Q12" s="96"/>
      <c r="R12" s="114" t="s">
        <v>77</v>
      </c>
      <c r="S12" s="114"/>
      <c r="T12" s="138" t="s">
        <v>122</v>
      </c>
      <c r="U12" s="138"/>
      <c r="V12" s="138"/>
      <c r="W12" s="137"/>
      <c r="X12" s="139"/>
      <c r="Y12" s="140" t="s">
        <v>126</v>
      </c>
      <c r="Z12" s="141"/>
    </row>
    <row r="13" spans="1:30" x14ac:dyDescent="0.15">
      <c r="J13" s="106" t="s">
        <v>91</v>
      </c>
      <c r="K13" s="107"/>
      <c r="L13" s="107"/>
      <c r="M13" s="107"/>
      <c r="N13" s="107"/>
      <c r="O13" s="107"/>
      <c r="P13" s="107"/>
      <c r="Q13" s="107"/>
      <c r="R13" s="107"/>
      <c r="S13" s="107"/>
    </row>
    <row r="14" spans="1:30" s="2" customFormat="1" ht="22.5" customHeight="1" x14ac:dyDescent="0.15">
      <c r="C14" s="2" t="s">
        <v>22</v>
      </c>
      <c r="D14" s="2" t="s">
        <v>23</v>
      </c>
      <c r="F14" s="2" t="s">
        <v>24</v>
      </c>
      <c r="H14" s="2" t="s">
        <v>25</v>
      </c>
    </row>
    <row r="16" spans="1:30" s="2" customFormat="1" ht="22.5" customHeight="1" x14ac:dyDescent="0.15">
      <c r="A16" s="2" t="s">
        <v>26</v>
      </c>
      <c r="B16" s="115" t="s">
        <v>75</v>
      </c>
      <c r="C16" s="115"/>
      <c r="D16" s="115"/>
      <c r="E16" s="115"/>
      <c r="F16" s="115"/>
      <c r="G16" s="115"/>
      <c r="H16" s="115"/>
      <c r="I16" s="91" t="s">
        <v>39</v>
      </c>
      <c r="J16" s="91"/>
      <c r="K16" s="117" t="s">
        <v>76</v>
      </c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4" t="s">
        <v>23</v>
      </c>
      <c r="X16" s="3">
        <v>30</v>
      </c>
      <c r="Y16" s="3" t="s">
        <v>42</v>
      </c>
      <c r="Z16" s="5" t="s">
        <v>25</v>
      </c>
    </row>
    <row r="17" spans="1:26" x14ac:dyDescent="0.15">
      <c r="C17" s="90"/>
      <c r="D17" s="90"/>
      <c r="E17" s="90"/>
      <c r="F17" s="90"/>
      <c r="G17" s="90"/>
      <c r="H17" s="90"/>
      <c r="I17" s="1"/>
      <c r="K17" s="108"/>
      <c r="L17" s="108"/>
      <c r="M17" s="108"/>
      <c r="N17" s="108"/>
      <c r="O17" s="18"/>
      <c r="P17" s="18"/>
      <c r="Q17" s="108"/>
      <c r="R17" s="108"/>
      <c r="S17" s="108"/>
      <c r="T17" s="108"/>
      <c r="U17" s="108"/>
      <c r="V17" s="108"/>
      <c r="W17" s="1"/>
    </row>
    <row r="18" spans="1:26" s="2" customFormat="1" ht="22.5" customHeight="1" x14ac:dyDescent="0.15">
      <c r="A18" s="2" t="s">
        <v>27</v>
      </c>
      <c r="B18" s="121" t="s">
        <v>46</v>
      </c>
      <c r="C18" s="121"/>
      <c r="D18" s="121"/>
      <c r="E18" s="121"/>
      <c r="F18" s="121"/>
      <c r="G18" s="121"/>
      <c r="H18" s="121"/>
      <c r="I18" s="91" t="s">
        <v>39</v>
      </c>
      <c r="J18" s="91"/>
      <c r="K18" s="122" t="s">
        <v>96</v>
      </c>
      <c r="L18" s="122"/>
      <c r="M18" s="122"/>
      <c r="N18" s="19">
        <f>O12*500</f>
        <v>0</v>
      </c>
      <c r="O18" s="91" t="s">
        <v>84</v>
      </c>
      <c r="P18" s="91"/>
      <c r="Q18" s="117" t="s">
        <v>97</v>
      </c>
      <c r="R18" s="117"/>
      <c r="S18" s="117"/>
      <c r="T18" s="117"/>
      <c r="U18" s="117"/>
      <c r="V18" s="117"/>
      <c r="W18" s="4" t="s">
        <v>23</v>
      </c>
      <c r="X18" s="3">
        <v>10</v>
      </c>
      <c r="Y18" s="3" t="s">
        <v>42</v>
      </c>
      <c r="Z18" s="5" t="s">
        <v>25</v>
      </c>
    </row>
    <row r="19" spans="1:26" x14ac:dyDescent="0.15">
      <c r="C19" s="90"/>
      <c r="D19" s="90"/>
      <c r="E19" s="90"/>
      <c r="F19" s="90"/>
      <c r="G19" s="90"/>
      <c r="H19" s="90"/>
      <c r="I19" s="1"/>
      <c r="K19" s="108"/>
      <c r="L19" s="108"/>
      <c r="M19" s="108"/>
      <c r="N19" s="108"/>
      <c r="O19" s="18"/>
      <c r="P19" s="18"/>
      <c r="Q19" s="108"/>
      <c r="R19" s="108"/>
      <c r="S19" s="108"/>
      <c r="T19" s="108"/>
      <c r="U19" s="108"/>
      <c r="V19" s="108"/>
      <c r="W19" s="1"/>
    </row>
    <row r="20" spans="1:26" s="2" customFormat="1" ht="22.5" customHeight="1" thickBot="1" x14ac:dyDescent="0.2">
      <c r="A20" s="2" t="s">
        <v>28</v>
      </c>
      <c r="B20" s="121" t="s">
        <v>50</v>
      </c>
      <c r="C20" s="121"/>
      <c r="D20" s="121"/>
      <c r="E20" s="121"/>
      <c r="F20" s="121"/>
      <c r="G20" s="121"/>
      <c r="H20" s="121"/>
      <c r="I20" s="91" t="s">
        <v>39</v>
      </c>
      <c r="J20" s="91"/>
      <c r="K20" s="133" t="s">
        <v>119</v>
      </c>
      <c r="L20" s="133"/>
      <c r="M20" s="133"/>
      <c r="N20" s="20" t="e">
        <f>T20*(25+(((140-E11)*O11)/(W12*72))*IF(W11="男",1,0.85))</f>
        <v>#DIV/0!</v>
      </c>
      <c r="O20" s="91" t="s">
        <v>84</v>
      </c>
      <c r="P20" s="91"/>
      <c r="Q20" s="26" t="s">
        <v>124</v>
      </c>
      <c r="R20" s="26"/>
      <c r="S20" s="26" t="s">
        <v>125</v>
      </c>
      <c r="T20" s="43">
        <v>5</v>
      </c>
      <c r="U20" s="21"/>
      <c r="V20" s="21"/>
      <c r="W20" s="4" t="s">
        <v>23</v>
      </c>
      <c r="X20" s="3">
        <v>60</v>
      </c>
      <c r="Y20" s="3" t="s">
        <v>42</v>
      </c>
      <c r="Z20" s="5" t="s">
        <v>25</v>
      </c>
    </row>
    <row r="21" spans="1:26" ht="14.25" thickTop="1" x14ac:dyDescent="0.15">
      <c r="C21" s="90"/>
      <c r="D21" s="90"/>
      <c r="E21" s="90"/>
      <c r="F21" s="90"/>
      <c r="G21" s="90"/>
      <c r="H21" s="90"/>
      <c r="I21" s="1"/>
      <c r="K21" s="134" t="s">
        <v>127</v>
      </c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</row>
    <row r="22" spans="1:26" x14ac:dyDescent="0.15">
      <c r="C22" s="90"/>
      <c r="D22" s="90"/>
      <c r="E22" s="90"/>
      <c r="F22" s="90"/>
      <c r="G22" s="90"/>
      <c r="H22" s="90"/>
      <c r="I22" s="1"/>
      <c r="K22" s="108"/>
      <c r="L22" s="108"/>
      <c r="M22" s="108"/>
      <c r="N22" s="108"/>
      <c r="O22" s="131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</row>
    <row r="23" spans="1:26" s="2" customFormat="1" ht="22.5" customHeight="1" x14ac:dyDescent="0.15">
      <c r="A23" s="2" t="s">
        <v>144</v>
      </c>
      <c r="B23" s="121" t="s">
        <v>47</v>
      </c>
      <c r="C23" s="121"/>
      <c r="D23" s="121"/>
      <c r="E23" s="121"/>
      <c r="F23" s="121"/>
      <c r="G23" s="121"/>
      <c r="H23" s="121"/>
      <c r="I23" s="25"/>
      <c r="J23" s="3"/>
      <c r="K23" s="117"/>
      <c r="L23" s="117"/>
      <c r="M23" s="117"/>
      <c r="N23" s="117"/>
      <c r="O23" s="5"/>
      <c r="P23" s="5"/>
      <c r="Q23" s="117"/>
      <c r="R23" s="117"/>
      <c r="S23" s="117"/>
      <c r="T23" s="117"/>
      <c r="U23" s="117"/>
      <c r="V23" s="117"/>
      <c r="W23" s="4" t="s">
        <v>23</v>
      </c>
      <c r="X23" s="3">
        <v>15</v>
      </c>
      <c r="Y23" s="3" t="s">
        <v>42</v>
      </c>
      <c r="Z23" s="5" t="s">
        <v>25</v>
      </c>
    </row>
    <row r="26" spans="1:26" ht="7.5" customHeight="1" thickBot="1" x14ac:dyDescent="0.2">
      <c r="C26" s="90"/>
      <c r="D26" s="90"/>
      <c r="E26" s="90"/>
      <c r="F26" s="90"/>
      <c r="G26" s="90"/>
      <c r="H26" s="90"/>
      <c r="I26" s="1"/>
      <c r="K26" s="90"/>
      <c r="L26" s="90"/>
      <c r="M26" s="90"/>
      <c r="N26" s="90"/>
      <c r="Q26" s="90"/>
      <c r="R26" s="90"/>
      <c r="S26" s="90"/>
      <c r="T26" s="90"/>
      <c r="U26" s="90"/>
      <c r="V26" s="90"/>
      <c r="W26" s="1"/>
    </row>
    <row r="27" spans="1:26" ht="14.25" thickTop="1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s="2" customFormat="1" ht="18.75" customHeight="1" x14ac:dyDescent="0.15">
      <c r="B28" s="126" t="s">
        <v>99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</row>
    <row r="29" spans="1:26" ht="21.95" customHeight="1" x14ac:dyDescent="0.15">
      <c r="B29" s="90" t="s">
        <v>100</v>
      </c>
      <c r="C29" s="90"/>
      <c r="D29" s="90"/>
      <c r="E29" s="90"/>
      <c r="F29" s="90"/>
      <c r="G29" s="90"/>
      <c r="H29" s="90" t="s">
        <v>101</v>
      </c>
      <c r="I29" s="90"/>
      <c r="J29" s="90"/>
      <c r="K29" s="90" t="s">
        <v>102</v>
      </c>
      <c r="L29" s="90"/>
    </row>
    <row r="30" spans="1:26" s="2" customFormat="1" ht="10.7" customHeight="1" x14ac:dyDescent="0.15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4"/>
      <c r="X30" s="3"/>
      <c r="Y30" s="3"/>
      <c r="Z30" s="5"/>
    </row>
    <row r="31" spans="1:26" ht="13.5" customHeight="1" x14ac:dyDescent="0.15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1"/>
    </row>
    <row r="32" spans="1:26" s="2" customFormat="1" ht="22.5" customHeight="1" x14ac:dyDescent="0.15">
      <c r="B32" s="121" t="s">
        <v>103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21"/>
      <c r="Q32" s="21"/>
      <c r="R32" s="21"/>
      <c r="S32" s="21"/>
      <c r="T32" s="21"/>
      <c r="U32" s="21"/>
      <c r="V32" s="21"/>
      <c r="W32" s="4"/>
      <c r="X32" s="3"/>
      <c r="Y32" s="3"/>
      <c r="Z32" s="5"/>
    </row>
    <row r="33" spans="1:26" ht="22.5" customHeight="1" x14ac:dyDescent="0.15">
      <c r="B33" s="90" t="s">
        <v>104</v>
      </c>
      <c r="C33" s="90"/>
      <c r="D33" s="90"/>
      <c r="E33" s="90"/>
      <c r="F33" s="90"/>
      <c r="G33" s="90"/>
      <c r="H33" s="117" t="s">
        <v>105</v>
      </c>
      <c r="I33" s="117"/>
      <c r="J33" s="117"/>
      <c r="K33" s="117"/>
      <c r="L33" s="117"/>
      <c r="M33" s="117"/>
      <c r="N33" s="117"/>
      <c r="O33" s="117"/>
      <c r="P33" s="21"/>
      <c r="Q33" s="21"/>
      <c r="R33" s="21"/>
      <c r="S33" s="21"/>
      <c r="T33" s="21"/>
      <c r="U33" s="21"/>
      <c r="V33" s="21"/>
      <c r="W33" s="1"/>
    </row>
    <row r="34" spans="1:26" ht="14.25" thickBot="1" x14ac:dyDescent="0.2"/>
    <row r="35" spans="1:26" ht="12" customHeight="1" thickTop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s="2" customFormat="1" ht="22.5" customHeight="1" x14ac:dyDescent="0.15">
      <c r="C36" s="2" t="s">
        <v>231</v>
      </c>
      <c r="D36" s="2" t="s">
        <v>23</v>
      </c>
      <c r="F36" s="2" t="s">
        <v>24</v>
      </c>
      <c r="H36" s="2" t="s">
        <v>25</v>
      </c>
      <c r="K36" s="91" t="s">
        <v>61</v>
      </c>
      <c r="L36" s="91"/>
      <c r="M36" s="91"/>
      <c r="N36" s="91"/>
      <c r="O36" s="91"/>
      <c r="P36" s="91"/>
      <c r="Q36" s="91"/>
      <c r="R36" s="91"/>
      <c r="S36" s="91"/>
      <c r="T36" s="91"/>
      <c r="U36" s="3"/>
    </row>
    <row r="37" spans="1:26" ht="7.5" customHeight="1" x14ac:dyDescent="0.15"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6" s="2" customFormat="1" ht="22.5" customHeight="1" x14ac:dyDescent="0.15">
      <c r="C38" s="2" t="s">
        <v>228</v>
      </c>
      <c r="D38" s="2" t="s">
        <v>23</v>
      </c>
      <c r="F38" s="2" t="s">
        <v>24</v>
      </c>
      <c r="G38" s="44"/>
      <c r="H38" s="44" t="s">
        <v>230</v>
      </c>
      <c r="J38" s="53" t="s">
        <v>229</v>
      </c>
      <c r="K38" s="91" t="s">
        <v>62</v>
      </c>
      <c r="L38" s="91"/>
      <c r="M38" s="91"/>
      <c r="N38" s="91"/>
      <c r="O38" s="91"/>
      <c r="P38" s="91"/>
      <c r="Q38" s="91"/>
      <c r="R38" s="91"/>
      <c r="S38" s="91"/>
      <c r="T38" s="91"/>
      <c r="U38" s="3"/>
    </row>
    <row r="40" spans="1:26" x14ac:dyDescent="0.15"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1"/>
      <c r="S40" s="1"/>
    </row>
  </sheetData>
  <protectedRanges>
    <protectedRange sqref="F9 E11:E12 O11 E14 G14 E36 G36" name="範囲1"/>
    <protectedRange sqref="E28 G28" name="範囲1_1"/>
    <protectedRange sqref="E38 G38:H38" name="範囲1_2"/>
  </protectedRanges>
  <mergeCells count="70">
    <mergeCell ref="I11:J11"/>
    <mergeCell ref="X2:Z2"/>
    <mergeCell ref="C3:V5"/>
    <mergeCell ref="F7:G7"/>
    <mergeCell ref="H7:N7"/>
    <mergeCell ref="R7:W7"/>
    <mergeCell ref="E6:J6"/>
    <mergeCell ref="AC7:AD7"/>
    <mergeCell ref="C8:J8"/>
    <mergeCell ref="C9:D9"/>
    <mergeCell ref="F9:O9"/>
    <mergeCell ref="S9:V9"/>
    <mergeCell ref="AC9:AD9"/>
    <mergeCell ref="I12:J12"/>
    <mergeCell ref="W11:Z11"/>
    <mergeCell ref="C12:D12"/>
    <mergeCell ref="E12:H12"/>
    <mergeCell ref="K12:N12"/>
    <mergeCell ref="O12:Q12"/>
    <mergeCell ref="R12:S12"/>
    <mergeCell ref="T12:V12"/>
    <mergeCell ref="W12:X12"/>
    <mergeCell ref="Y12:Z12"/>
    <mergeCell ref="C11:D11"/>
    <mergeCell ref="E11:H11"/>
    <mergeCell ref="K11:N11"/>
    <mergeCell ref="O11:Q11"/>
    <mergeCell ref="R11:S11"/>
    <mergeCell ref="T11:V11"/>
    <mergeCell ref="J13:S13"/>
    <mergeCell ref="B16:H16"/>
    <mergeCell ref="K16:P16"/>
    <mergeCell ref="Q16:V16"/>
    <mergeCell ref="C17:H17"/>
    <mergeCell ref="K17:N17"/>
    <mergeCell ref="Q17:V17"/>
    <mergeCell ref="I16:J16"/>
    <mergeCell ref="B18:H18"/>
    <mergeCell ref="K18:M18"/>
    <mergeCell ref="O18:P18"/>
    <mergeCell ref="Q18:V18"/>
    <mergeCell ref="C19:H19"/>
    <mergeCell ref="K19:N19"/>
    <mergeCell ref="Q19:V19"/>
    <mergeCell ref="I18:J18"/>
    <mergeCell ref="B20:H20"/>
    <mergeCell ref="K20:M20"/>
    <mergeCell ref="O20:P20"/>
    <mergeCell ref="C21:H21"/>
    <mergeCell ref="K21:Z21"/>
    <mergeCell ref="I20:J20"/>
    <mergeCell ref="C22:H22"/>
    <mergeCell ref="K22:N22"/>
    <mergeCell ref="O22:Z22"/>
    <mergeCell ref="B23:H23"/>
    <mergeCell ref="K23:N23"/>
    <mergeCell ref="Q23:V23"/>
    <mergeCell ref="C40:Q40"/>
    <mergeCell ref="C26:H26"/>
    <mergeCell ref="K26:N26"/>
    <mergeCell ref="Q26:V26"/>
    <mergeCell ref="B28:X28"/>
    <mergeCell ref="B29:G29"/>
    <mergeCell ref="H29:J29"/>
    <mergeCell ref="K29:L29"/>
    <mergeCell ref="B32:O32"/>
    <mergeCell ref="B33:G33"/>
    <mergeCell ref="H33:O33"/>
    <mergeCell ref="K36:T36"/>
    <mergeCell ref="K38:T38"/>
  </mergeCells>
  <phoneticPr fontId="1"/>
  <dataValidations count="1">
    <dataValidation type="list" allowBlank="1" showInputMessage="1" showErrorMessage="1" sqref="W11:Z11" xr:uid="{00000000-0002-0000-0800-000000000000}">
      <formula1>"男,女"</formula1>
    </dataValidation>
  </dataValidations>
  <hyperlinks>
    <hyperlink ref="X2:Z2" location="目次!A1" display="戻る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17</xdr:col>
                    <xdr:colOff>66675</xdr:colOff>
                    <xdr:row>5</xdr:row>
                    <xdr:rowOff>219075</xdr:rowOff>
                  </from>
                  <to>
                    <xdr:col>19</xdr:col>
                    <xdr:colOff>247650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20</xdr:col>
                    <xdr:colOff>95250</xdr:colOff>
                    <xdr:row>5</xdr:row>
                    <xdr:rowOff>219075</xdr:rowOff>
                  </from>
                  <to>
                    <xdr:col>21</xdr:col>
                    <xdr:colOff>457200</xdr:colOff>
                    <xdr:row>7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800-000001000000}">
          <x14:formula1>
            <xm:f>MST!$D$4:$D$9</xm:f>
          </x14:formula1>
          <xm:sqref>K23:N23</xm:sqref>
        </x14:dataValidation>
        <x14:dataValidation type="list" allowBlank="1" showInputMessage="1" showErrorMessage="1" xr:uid="{00000000-0002-0000-0800-000002000000}">
          <x14:formula1>
            <xm:f>MST!$F$4:$F$16</xm:f>
          </x14:formula1>
          <xm:sqref>K36:T36 K38:T38</xm:sqref>
        </x14:dataValidation>
        <x14:dataValidation type="list" allowBlank="1" showInputMessage="1" showErrorMessage="1" xr:uid="{00000000-0002-0000-0800-000003000000}">
          <x14:formula1>
            <xm:f>MST!$B$4:$B$17</xm:f>
          </x14:formula1>
          <xm:sqref>B16 B23:I23 B18:H18 C30 B20:H20</xm:sqref>
        </x14:dataValidation>
        <x14:dataValidation type="list" allowBlank="1" showInputMessage="1" showErrorMessage="1" xr:uid="{00000000-0002-0000-0800-000004000000}">
          <x14:formula1>
            <xm:f>MST!$F$4:$F$17</xm:f>
          </x14:formula1>
          <xm:sqref>K16:M16</xm:sqref>
        </x14:dataValidation>
        <x14:dataValidation type="list" allowBlank="1" showInputMessage="1" showErrorMessage="1" xr:uid="{00000000-0002-0000-0800-000005000000}">
          <x14:formula1>
            <xm:f>MST!$D$4:$D$17</xm:f>
          </x14:formula1>
          <xm:sqref>Q16:V16 Q23:V23</xm:sqref>
        </x14:dataValidation>
        <x14:dataValidation type="list" allowBlank="1" showInputMessage="1" showErrorMessage="1" xr:uid="{00000000-0002-0000-0800-000006000000}">
          <x14:formula1>
            <xm:f>MST!$B$22:$B$26</xm:f>
          </x14:formula1>
          <xm:sqref>C8:J8</xm:sqref>
        </x14:dataValidation>
        <x14:dataValidation type="list" allowBlank="1" showInputMessage="1" showErrorMessage="1" xr:uid="{00000000-0002-0000-0800-000007000000}">
          <x14:formula1>
            <xm:f>目次!$D$1:$D$28</xm:f>
          </x14:formula1>
          <xm:sqref>C3:V5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44</vt:i4>
      </vt:variant>
      <vt:variant>
        <vt:lpstr>名前付き一覧</vt:lpstr>
      </vt:variant>
      <vt:variant>
        <vt:i4>41</vt:i4>
      </vt:variant>
    </vt:vector>
  </HeadingPairs>
  <TitlesOfParts>
    <vt:vector size="85" baseType="lpstr">
      <vt:lpstr>目次</vt:lpstr>
      <vt:lpstr>雛形</vt:lpstr>
      <vt:lpstr>MST</vt:lpstr>
      <vt:lpstr>CDDP+GEM+BEV SH </vt:lpstr>
      <vt:lpstr>CDDP+PEM SH</vt:lpstr>
      <vt:lpstr>CDDP+PEM+BEV SH</vt:lpstr>
      <vt:lpstr>CDDP+VNR SH</vt:lpstr>
      <vt:lpstr>CDDP+S-1 SH</vt:lpstr>
      <vt:lpstr>CBDCA+PEM</vt:lpstr>
      <vt:lpstr>CBDCA+PEM+BEV</vt:lpstr>
      <vt:lpstr>CBDCA+PTX</vt:lpstr>
      <vt:lpstr>CBDCA+PTX+BEV</vt:lpstr>
      <vt:lpstr>CBDCA+GEM</vt:lpstr>
      <vt:lpstr>CBDCA+S-1</vt:lpstr>
      <vt:lpstr>BEV maintenance</vt:lpstr>
      <vt:lpstr>PEM+BEV maintenance</vt:lpstr>
      <vt:lpstr>DTX単剤療法</vt:lpstr>
      <vt:lpstr>GEM単剤療法</vt:lpstr>
      <vt:lpstr>PEM単剤療法</vt:lpstr>
      <vt:lpstr>VNR単剤療法</vt:lpstr>
      <vt:lpstr>WEEKLY CBDCA+PTX</vt:lpstr>
      <vt:lpstr>CBDCA+nab-PTX</vt:lpstr>
      <vt:lpstr>RAM+DTX</vt:lpstr>
      <vt:lpstr>キイトルーダ</vt:lpstr>
      <vt:lpstr>オプジーボ</vt:lpstr>
      <vt:lpstr>CDDP+DTX SH</vt:lpstr>
      <vt:lpstr>CDDP+GEM SH</vt:lpstr>
      <vt:lpstr>CDDP+CPT-11 SH(NSCLC)</vt:lpstr>
      <vt:lpstr>ERL+BEV</vt:lpstr>
      <vt:lpstr>アテゾリズマブ</vt:lpstr>
      <vt:lpstr>CBDCA+PEM+Pembro</vt:lpstr>
      <vt:lpstr>PEM+Pembro maintenance</vt:lpstr>
      <vt:lpstr>CDDP+PEM+Pembro</vt:lpstr>
      <vt:lpstr>CBDCA+PTX+BEV+Atezo</vt:lpstr>
      <vt:lpstr>BEV+Atezo maintenance</vt:lpstr>
      <vt:lpstr>CBDCA+nab-PTX+Pembro</vt:lpstr>
      <vt:lpstr>CBDCA+ETP</vt:lpstr>
      <vt:lpstr>CPT-11単剤療法</vt:lpstr>
      <vt:lpstr>AMR単剤療法</vt:lpstr>
      <vt:lpstr>CBDCA+CPT-11</vt:lpstr>
      <vt:lpstr>CDDP+ETP  SH</vt:lpstr>
      <vt:lpstr>CDDP+CPT-11 SH(SCLC) </vt:lpstr>
      <vt:lpstr>エンドキサンパルス</vt:lpstr>
      <vt:lpstr>オプジーボ (悪性胸膜中皮腫)</vt:lpstr>
      <vt:lpstr>AMR単剤療法!Print_Area</vt:lpstr>
      <vt:lpstr>'BEV maintenance'!Print_Area</vt:lpstr>
      <vt:lpstr>'BEV+Atezo maintenance'!Print_Area</vt:lpstr>
      <vt:lpstr>'CBDCA+CPT-11'!Print_Area</vt:lpstr>
      <vt:lpstr>'CBDCA+ETP'!Print_Area</vt:lpstr>
      <vt:lpstr>'CBDCA+GEM'!Print_Area</vt:lpstr>
      <vt:lpstr>'CBDCA+nab-PTX'!Print_Area</vt:lpstr>
      <vt:lpstr>'CBDCA+nab-PTX+Pembro'!Print_Area</vt:lpstr>
      <vt:lpstr>'CBDCA+PEM'!Print_Area</vt:lpstr>
      <vt:lpstr>'CBDCA+PEM+BEV'!Print_Area</vt:lpstr>
      <vt:lpstr>'CBDCA+PEM+Pembro'!Print_Area</vt:lpstr>
      <vt:lpstr>'CBDCA+PTX'!Print_Area</vt:lpstr>
      <vt:lpstr>'CBDCA+PTX+BEV'!Print_Area</vt:lpstr>
      <vt:lpstr>'CBDCA+PTX+BEV+Atezo'!Print_Area</vt:lpstr>
      <vt:lpstr>'CBDCA+S-1'!Print_Area</vt:lpstr>
      <vt:lpstr>'CDDP+CPT-11 SH(NSCLC)'!Print_Area</vt:lpstr>
      <vt:lpstr>'CDDP+CPT-11 SH(SCLC) '!Print_Area</vt:lpstr>
      <vt:lpstr>'CDDP+DTX SH'!Print_Area</vt:lpstr>
      <vt:lpstr>'CDDP+ETP  SH'!Print_Area</vt:lpstr>
      <vt:lpstr>'CDDP+GEM SH'!Print_Area</vt:lpstr>
      <vt:lpstr>'CDDP+GEM+BEV SH '!Print_Area</vt:lpstr>
      <vt:lpstr>'CDDP+PEM SH'!Print_Area</vt:lpstr>
      <vt:lpstr>'CDDP+PEM+BEV SH'!Print_Area</vt:lpstr>
      <vt:lpstr>'CDDP+PEM+Pembro'!Print_Area</vt:lpstr>
      <vt:lpstr>'CDDP+S-1 SH'!Print_Area</vt:lpstr>
      <vt:lpstr>'CDDP+VNR SH'!Print_Area</vt:lpstr>
      <vt:lpstr>'CPT-11単剤療法'!Print_Area</vt:lpstr>
      <vt:lpstr>DTX単剤療法!Print_Area</vt:lpstr>
      <vt:lpstr>'ERL+BEV'!Print_Area</vt:lpstr>
      <vt:lpstr>GEM単剤療法!Print_Area</vt:lpstr>
      <vt:lpstr>'PEM+BEV maintenance'!Print_Area</vt:lpstr>
      <vt:lpstr>'PEM+Pembro maintenance'!Print_Area</vt:lpstr>
      <vt:lpstr>PEM単剤療法!Print_Area</vt:lpstr>
      <vt:lpstr>'RAM+DTX'!Print_Area</vt:lpstr>
      <vt:lpstr>VNR単剤療法!Print_Area</vt:lpstr>
      <vt:lpstr>'WEEKLY CBDCA+PTX'!Print_Area</vt:lpstr>
      <vt:lpstr>アテゾリズマブ!Print_Area</vt:lpstr>
      <vt:lpstr>エンドキサンパルス!Print_Area</vt:lpstr>
      <vt:lpstr>オプジーボ!Print_Area</vt:lpstr>
      <vt:lpstr>'オプジーボ (悪性胸膜中皮腫)'!Print_Area</vt:lpstr>
      <vt:lpstr>キイトルーダ!Print_Area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済生会二日市病院薬剤部</dc:creator>
  <cp:lastModifiedBy>tamaki.haruna</cp:lastModifiedBy>
  <cp:lastPrinted>2019-03-13T01:25:45Z</cp:lastPrinted>
  <dcterms:created xsi:type="dcterms:W3CDTF">2013-06-10T12:15:12Z</dcterms:created>
  <dcterms:modified xsi:type="dcterms:W3CDTF">2023-11-28T05:26:33Z</dcterms:modified>
</cp:coreProperties>
</file>